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/>
  </bookViews>
  <sheets>
    <sheet name="PRESUPUESTO GENERAL PRODUCCIÓN" sheetId="1" r:id="rId1"/>
    <sheet name="FINANCIAMIENTO" sheetId="5" r:id="rId2"/>
    <sheet name="PLAN DE USO DEL INCENTIVO" sheetId="2" r:id="rId3"/>
  </sheets>
  <externalReferences>
    <externalReference r:id="rId4"/>
    <externalReference r:id="rId5"/>
  </externalReferences>
  <definedNames>
    <definedName name="_xlnm.Print_Area" localSheetId="2">'PLAN DE USO DEL INCENTIVO'!$A$1:$D$28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G319" i="1" l="1"/>
  <c r="G314" i="1"/>
  <c r="G296" i="1"/>
  <c r="G69" i="1"/>
  <c r="G33" i="1"/>
  <c r="H29" i="5" l="1"/>
  <c r="H27" i="5"/>
  <c r="H30" i="5" s="1"/>
  <c r="H18" i="5"/>
  <c r="D14" i="2"/>
  <c r="F299" i="1"/>
  <c r="F302" i="1"/>
  <c r="F303" i="1"/>
  <c r="F304" i="1"/>
  <c r="F305" i="1"/>
  <c r="F306" i="1"/>
  <c r="F307" i="1"/>
  <c r="F308" i="1"/>
  <c r="F309" i="1"/>
  <c r="F310" i="1"/>
  <c r="F312" i="1"/>
  <c r="F301" i="1"/>
  <c r="F300" i="1"/>
  <c r="F99" i="1"/>
  <c r="F100" i="1"/>
  <c r="F101" i="1"/>
  <c r="F102" i="1"/>
  <c r="F103" i="1"/>
  <c r="D19" i="2"/>
  <c r="D18" i="2"/>
  <c r="D17" i="2"/>
  <c r="D16" i="2"/>
  <c r="D15" i="2"/>
  <c r="D20" i="2"/>
  <c r="F291" i="1"/>
  <c r="F292" i="1"/>
  <c r="F293" i="1"/>
  <c r="F294" i="1"/>
  <c r="F288" i="1"/>
  <c r="G287" i="1" s="1"/>
  <c r="F282" i="1"/>
  <c r="F283" i="1"/>
  <c r="F284" i="1"/>
  <c r="F285" i="1"/>
  <c r="F274" i="1"/>
  <c r="F275" i="1"/>
  <c r="F276" i="1"/>
  <c r="F277" i="1"/>
  <c r="F278" i="1"/>
  <c r="F279" i="1"/>
  <c r="F266" i="1"/>
  <c r="F267" i="1"/>
  <c r="F268" i="1"/>
  <c r="F269" i="1"/>
  <c r="F270" i="1"/>
  <c r="F271" i="1"/>
  <c r="F255" i="1"/>
  <c r="F256" i="1"/>
  <c r="F257" i="1"/>
  <c r="F258" i="1"/>
  <c r="F259" i="1"/>
  <c r="F260" i="1"/>
  <c r="F261" i="1"/>
  <c r="F262" i="1"/>
  <c r="F263" i="1"/>
  <c r="F248" i="1"/>
  <c r="F249" i="1"/>
  <c r="F250" i="1"/>
  <c r="F251" i="1"/>
  <c r="F252" i="1"/>
  <c r="F242" i="1"/>
  <c r="F243" i="1"/>
  <c r="F244" i="1"/>
  <c r="F245" i="1"/>
  <c r="F231" i="1"/>
  <c r="F232" i="1"/>
  <c r="F233" i="1"/>
  <c r="F234" i="1"/>
  <c r="F225" i="1"/>
  <c r="F226" i="1"/>
  <c r="G224" i="1" s="1"/>
  <c r="F227" i="1"/>
  <c r="F228" i="1"/>
  <c r="F218" i="1"/>
  <c r="F219" i="1"/>
  <c r="F220" i="1"/>
  <c r="F221" i="1"/>
  <c r="F222" i="1"/>
  <c r="F214" i="1"/>
  <c r="F215" i="1"/>
  <c r="F209" i="1"/>
  <c r="F210" i="1"/>
  <c r="F211" i="1"/>
  <c r="F197" i="1"/>
  <c r="F198" i="1"/>
  <c r="F199" i="1"/>
  <c r="F200" i="1"/>
  <c r="F201" i="1"/>
  <c r="F202" i="1"/>
  <c r="F203" i="1"/>
  <c r="F204" i="1"/>
  <c r="F205" i="1"/>
  <c r="F206" i="1"/>
  <c r="F193" i="1"/>
  <c r="F194" i="1"/>
  <c r="F189" i="1"/>
  <c r="F190" i="1"/>
  <c r="F181" i="1"/>
  <c r="F182" i="1"/>
  <c r="F183" i="1"/>
  <c r="F184" i="1"/>
  <c r="F185" i="1"/>
  <c r="F186" i="1"/>
  <c r="F171" i="1"/>
  <c r="F172" i="1"/>
  <c r="F173" i="1"/>
  <c r="F174" i="1"/>
  <c r="F175" i="1"/>
  <c r="F176" i="1"/>
  <c r="F177" i="1"/>
  <c r="F178" i="1"/>
  <c r="F166" i="1"/>
  <c r="F167" i="1"/>
  <c r="F168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26" i="1"/>
  <c r="F127" i="1"/>
  <c r="F128" i="1"/>
  <c r="F129" i="1"/>
  <c r="F130" i="1"/>
  <c r="F121" i="1"/>
  <c r="F122" i="1"/>
  <c r="F123" i="1"/>
  <c r="F117" i="1"/>
  <c r="F118" i="1"/>
  <c r="F108" i="1"/>
  <c r="F109" i="1"/>
  <c r="F110" i="1"/>
  <c r="F111" i="1"/>
  <c r="F112" i="1"/>
  <c r="F113" i="1"/>
  <c r="F114" i="1"/>
  <c r="F236" i="1"/>
  <c r="F237" i="1"/>
  <c r="F96" i="1"/>
  <c r="G95" i="1" s="1"/>
  <c r="F92" i="1"/>
  <c r="F93" i="1"/>
  <c r="F87" i="1"/>
  <c r="F88" i="1"/>
  <c r="F89" i="1"/>
  <c r="F81" i="1"/>
  <c r="F82" i="1"/>
  <c r="F83" i="1"/>
  <c r="F84" i="1"/>
  <c r="F77" i="1"/>
  <c r="F78" i="1"/>
  <c r="F72" i="1"/>
  <c r="F73" i="1"/>
  <c r="F74" i="1"/>
  <c r="F62" i="1"/>
  <c r="F63" i="1"/>
  <c r="F64" i="1"/>
  <c r="F65" i="1"/>
  <c r="F66" i="1"/>
  <c r="F67" i="1"/>
  <c r="F54" i="1"/>
  <c r="F55" i="1"/>
  <c r="F56" i="1"/>
  <c r="F57" i="1"/>
  <c r="F58" i="1"/>
  <c r="F59" i="1"/>
  <c r="F48" i="1"/>
  <c r="F49" i="1"/>
  <c r="F50" i="1"/>
  <c r="F51" i="1"/>
  <c r="F36" i="1"/>
  <c r="F37" i="1"/>
  <c r="F38" i="1"/>
  <c r="F39" i="1"/>
  <c r="F40" i="1"/>
  <c r="F41" i="1"/>
  <c r="F42" i="1"/>
  <c r="F43" i="1"/>
  <c r="F44" i="1"/>
  <c r="F45" i="1"/>
  <c r="F28" i="1"/>
  <c r="F29" i="1"/>
  <c r="F30" i="1"/>
  <c r="F31" i="1"/>
  <c r="F19" i="1"/>
  <c r="F20" i="1"/>
  <c r="F21" i="1"/>
  <c r="F22" i="1"/>
  <c r="F23" i="1"/>
  <c r="F24" i="1"/>
  <c r="F25" i="1"/>
  <c r="F11" i="1"/>
  <c r="F12" i="1"/>
  <c r="F13" i="1"/>
  <c r="F14" i="1"/>
  <c r="F15" i="1"/>
  <c r="F16" i="1"/>
  <c r="C20" i="2"/>
  <c r="G188" i="1"/>
  <c r="G132" i="1" l="1"/>
  <c r="G213" i="1"/>
  <c r="G116" i="1"/>
  <c r="G76" i="1"/>
  <c r="G120" i="1"/>
  <c r="G53" i="1"/>
  <c r="G91" i="1"/>
  <c r="G27" i="1"/>
  <c r="G18" i="1"/>
  <c r="G273" i="1"/>
  <c r="G80" i="1"/>
  <c r="G105" i="1" s="1"/>
  <c r="G98" i="1"/>
  <c r="G10" i="1"/>
  <c r="G35" i="1"/>
  <c r="G61" i="1"/>
  <c r="G71" i="1"/>
  <c r="G235" i="1"/>
  <c r="G107" i="1"/>
  <c r="G147" i="1"/>
  <c r="G192" i="1"/>
  <c r="G230" i="1"/>
  <c r="G47" i="1"/>
  <c r="G86" i="1"/>
  <c r="G125" i="1"/>
  <c r="G165" i="1"/>
  <c r="G170" i="1"/>
  <c r="G180" i="1"/>
  <c r="G196" i="1"/>
  <c r="G208" i="1"/>
  <c r="G217" i="1"/>
  <c r="G241" i="1"/>
  <c r="G247" i="1"/>
  <c r="G254" i="1"/>
  <c r="G265" i="1"/>
  <c r="G281" i="1"/>
  <c r="G290" i="1"/>
  <c r="G298" i="1"/>
  <c r="H31" i="5"/>
  <c r="F37" i="5" s="1"/>
  <c r="G239" i="1" l="1"/>
  <c r="G316" i="1"/>
  <c r="G321" i="1" l="1"/>
  <c r="G317" i="1"/>
  <c r="G318" i="1"/>
  <c r="G320" i="1"/>
  <c r="G322" i="1" l="1"/>
  <c r="C9" i="2"/>
  <c r="C8" i="2" l="1"/>
  <c r="C11" i="2" s="1"/>
  <c r="G7" i="1"/>
  <c r="H7" i="5"/>
  <c r="F36" i="5" l="1"/>
  <c r="H32" i="5"/>
  <c r="G37" i="5" s="1"/>
  <c r="G36" i="5" l="1"/>
  <c r="G38" i="5" s="1"/>
  <c r="F38" i="5"/>
</calcChain>
</file>

<file path=xl/sharedStrings.xml><?xml version="1.0" encoding="utf-8"?>
<sst xmlns="http://schemas.openxmlformats.org/spreadsheetml/2006/main" count="878" uniqueCount="582">
  <si>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</si>
  <si>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</si>
  <si>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</si>
  <si>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</si>
  <si>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</si>
  <si>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</si>
  <si>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</si>
  <si>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</si>
  <si>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</si>
  <si>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</si>
  <si>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</si>
  <si>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</si>
  <si>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</si>
  <si>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</si>
  <si>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</si>
  <si>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</si>
  <si>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</si>
  <si>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</si>
  <si>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</si>
  <si>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</si>
  <si>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</si>
  <si>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</si>
  <si>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</si>
  <si>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</si>
  <si>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</si>
  <si>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</si>
  <si>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</si>
  <si>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</si>
  <si>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</si>
  <si>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</si>
  <si>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</si>
  <si>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</si>
  <si>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</si>
  <si>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</si>
  <si>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</si>
  <si>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</si>
  <si>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</si>
  <si>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</si>
  <si>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</si>
  <si>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</si>
  <si>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</si>
  <si>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</si>
  <si>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</si>
  <si>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</si>
  <si>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</si>
  <si>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</si>
  <si>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</si>
  <si>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</si>
  <si>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</si>
  <si>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</si>
  <si>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</si>
  <si>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</si>
  <si>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</si>
  <si>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TOTAL GASTOS GENERALES</t>
  </si>
  <si>
    <t>DESARROLLO</t>
  </si>
  <si>
    <t>2.1</t>
  </si>
  <si>
    <t>GUION</t>
  </si>
  <si>
    <t>2.1.1</t>
  </si>
  <si>
    <t>Adquisición de derechos de adaptación de obras literarias</t>
  </si>
  <si>
    <t>2.1.2</t>
  </si>
  <si>
    <t>2.1.3</t>
  </si>
  <si>
    <t>Honorarios de guionistas</t>
  </si>
  <si>
    <t>2.1.4</t>
  </si>
  <si>
    <t>Asesorías/Script doctor</t>
  </si>
  <si>
    <t>2.1.5</t>
  </si>
  <si>
    <t>2.1.6</t>
  </si>
  <si>
    <t>2.1.7</t>
  </si>
  <si>
    <t>2.1.8</t>
  </si>
  <si>
    <t>Registro en el IEPI</t>
  </si>
  <si>
    <t>2.1.9</t>
  </si>
  <si>
    <t>Traducciones</t>
  </si>
  <si>
    <t>2.1.10</t>
  </si>
  <si>
    <t>Fotocopias guion /encuadernación</t>
  </si>
  <si>
    <t>2.2</t>
  </si>
  <si>
    <t>PRODUCTORES</t>
  </si>
  <si>
    <t>2.2.1</t>
  </si>
  <si>
    <t>Productor(es) ejecutivo(s)</t>
  </si>
  <si>
    <t>2.2.2</t>
  </si>
  <si>
    <t>Asistente productor(es) ejecutivo(s)</t>
  </si>
  <si>
    <t>2.2.3</t>
  </si>
  <si>
    <t>Jefe de desarrollo</t>
  </si>
  <si>
    <t>2.2.4</t>
  </si>
  <si>
    <t>Tarifa productora</t>
  </si>
  <si>
    <t>2.3</t>
  </si>
  <si>
    <t>GESTIÓN (Levantamiento de fondos)</t>
  </si>
  <si>
    <t>2.3.1</t>
  </si>
  <si>
    <t>Diseño de proyecto</t>
  </si>
  <si>
    <t>2.3.2</t>
  </si>
  <si>
    <t>Elaboración piezas audiovisuales para la consecusión de patrocinio/teaser</t>
  </si>
  <si>
    <t>2.3.3</t>
  </si>
  <si>
    <t>Elaboración e impresión portafolio y piezas gráficas</t>
  </si>
  <si>
    <t>2.3.4</t>
  </si>
  <si>
    <t>2.3.5</t>
  </si>
  <si>
    <t>Inscripciones a festivales y mercados</t>
  </si>
  <si>
    <t>2.3.6</t>
  </si>
  <si>
    <t>Envíos</t>
  </si>
  <si>
    <t>2.4</t>
  </si>
  <si>
    <t>LOGÍSTICA</t>
  </si>
  <si>
    <t>2.4.1</t>
  </si>
  <si>
    <t>Transporte personas terrestre</t>
  </si>
  <si>
    <t>2.4.2</t>
  </si>
  <si>
    <t xml:space="preserve">Transporte personas aéreo </t>
  </si>
  <si>
    <t>2.4.3</t>
  </si>
  <si>
    <t>2.4.4</t>
  </si>
  <si>
    <t>Alimentación</t>
  </si>
  <si>
    <t>2.4.5</t>
  </si>
  <si>
    <t xml:space="preserve">Alojamiento </t>
  </si>
  <si>
    <t>Gastos de viaje</t>
  </si>
  <si>
    <t>TOTAL DESARROLLO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</si>
  <si>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</si>
  <si>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</si>
  <si>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</si>
  <si>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</si>
  <si>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</si>
  <si>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</si>
  <si>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</si>
  <si>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</si>
  <si>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</si>
  <si>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</si>
  <si>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</si>
  <si>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</si>
  <si>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</si>
  <si>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</si>
  <si>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</si>
  <si>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</si>
  <si>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</si>
  <si>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</si>
  <si>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</si>
  <si>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</si>
  <si>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</si>
  <si>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</si>
  <si>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</si>
  <si>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</si>
  <si>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</si>
  <si>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</si>
  <si>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</si>
  <si>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</si>
  <si>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</si>
  <si>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</si>
  <si>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</si>
  <si>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</si>
  <si>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</si>
  <si>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</si>
  <si>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</si>
  <si>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</si>
  <si>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</si>
  <si>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</si>
  <si>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</si>
  <si>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</si>
  <si>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</si>
  <si>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</si>
  <si>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</si>
  <si>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</si>
  <si>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</si>
  <si>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</si>
  <si>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</si>
  <si>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</si>
  <si>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TOTAL  PREPRODUCCIÓN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</si>
  <si>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</si>
  <si>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</si>
  <si>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</si>
  <si>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</si>
  <si>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</si>
  <si>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</si>
  <si>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</si>
  <si>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</si>
  <si>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</si>
  <si>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</si>
  <si>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</si>
  <si>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</si>
  <si>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</si>
  <si>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</si>
  <si>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</si>
  <si>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</si>
  <si>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</si>
  <si>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</si>
  <si>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</si>
  <si>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</si>
  <si>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</si>
  <si>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</si>
  <si>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</si>
  <si>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</si>
  <si>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</si>
  <si>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</si>
  <si>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</si>
  <si>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</si>
  <si>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</si>
  <si>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</si>
  <si>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</si>
  <si>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</si>
  <si>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</si>
  <si>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</si>
  <si>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</si>
  <si>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</si>
  <si>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</si>
  <si>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</si>
  <si>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</si>
  <si>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</si>
  <si>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</si>
  <si>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</si>
  <si>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</si>
  <si>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</si>
  <si>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</si>
  <si>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</si>
  <si>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</si>
  <si>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</si>
  <si>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</si>
  <si>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</si>
  <si>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</si>
  <si>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</si>
  <si>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</si>
  <si>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</si>
  <si>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</si>
  <si>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</si>
  <si>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</si>
  <si>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</si>
  <si>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</si>
  <si>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</si>
  <si>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</si>
  <si>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</si>
  <si>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</si>
  <si>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</si>
  <si>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</si>
  <si>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</si>
  <si>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</si>
  <si>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</si>
  <si>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</si>
  <si>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</si>
  <si>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</si>
  <si>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</si>
  <si>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</si>
  <si>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</si>
  <si>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</si>
  <si>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</si>
  <si>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</si>
  <si>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</si>
  <si>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</si>
  <si>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</si>
  <si>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</si>
  <si>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</si>
  <si>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</si>
  <si>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</si>
  <si>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</si>
  <si>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</si>
  <si>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</si>
  <si>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</si>
  <si>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</si>
  <si>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</si>
  <si>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</si>
  <si>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</si>
  <si>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</si>
  <si>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</si>
  <si>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</si>
  <si>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</si>
  <si>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</si>
  <si>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</si>
  <si>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</si>
  <si>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</si>
  <si>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</si>
  <si>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</si>
  <si>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</si>
  <si>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</si>
  <si>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</si>
  <si>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</si>
  <si>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</si>
  <si>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</si>
  <si>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</si>
  <si>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</si>
  <si>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</si>
  <si>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</si>
  <si>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</si>
  <si>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</si>
  <si>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</si>
  <si>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</si>
  <si>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</si>
  <si>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</si>
  <si>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</si>
  <si>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</si>
  <si>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</si>
  <si>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</si>
  <si>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</si>
  <si>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</si>
  <si>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</si>
  <si>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</si>
  <si>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</si>
  <si>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</si>
  <si>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</si>
  <si>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</si>
  <si>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</si>
  <si>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</si>
  <si>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</si>
  <si>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</si>
  <si>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</si>
  <si>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</si>
  <si>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</si>
  <si>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</si>
  <si>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</si>
  <si>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</si>
  <si>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</si>
  <si>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</si>
  <si>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</si>
  <si>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</si>
  <si>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</si>
  <si>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</si>
  <si>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</si>
  <si>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</si>
  <si>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</si>
  <si>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</si>
  <si>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</si>
  <si>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</si>
  <si>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</si>
  <si>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</si>
  <si>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</si>
  <si>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</si>
  <si>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</si>
  <si>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</si>
  <si>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</si>
  <si>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</si>
  <si>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</si>
  <si>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</si>
  <si>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</si>
  <si>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</si>
  <si>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</si>
  <si>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</si>
  <si>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</si>
  <si>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</si>
  <si>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</si>
  <si>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</si>
  <si>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</si>
  <si>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</si>
  <si>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</si>
  <si>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</si>
  <si>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</si>
  <si>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</si>
  <si>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</si>
  <si>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</si>
  <si>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</si>
  <si>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</si>
  <si>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</si>
  <si>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</si>
  <si>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</si>
  <si>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</si>
  <si>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</si>
  <si>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</si>
  <si>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</si>
  <si>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</si>
  <si>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</si>
  <si>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</si>
  <si>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</si>
  <si>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</si>
  <si>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</si>
  <si>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</si>
  <si>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</si>
  <si>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>4.15.5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</si>
  <si>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</si>
  <si>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</si>
  <si>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</si>
  <si>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</si>
  <si>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</si>
  <si>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</si>
  <si>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</si>
  <si>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</si>
  <si>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</si>
  <si>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</si>
  <si>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</si>
  <si>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</si>
  <si>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</si>
  <si>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</si>
  <si>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</si>
  <si>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</si>
  <si>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</si>
  <si>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</si>
  <si>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</si>
  <si>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</si>
  <si>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</si>
  <si>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</si>
  <si>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</si>
  <si>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</si>
  <si>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</si>
  <si>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</si>
  <si>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</si>
  <si>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</si>
  <si>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</si>
  <si>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</si>
  <si>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</si>
  <si>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</si>
  <si>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</si>
  <si>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</si>
  <si>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</si>
  <si>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</si>
  <si>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</si>
  <si>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</si>
  <si>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</si>
  <si>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</si>
  <si>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</si>
  <si>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</si>
  <si>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</si>
  <si>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</si>
  <si>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</si>
  <si>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</si>
  <si>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</si>
  <si>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</si>
  <si>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</si>
  <si>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</si>
  <si>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</si>
  <si>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</si>
  <si>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</si>
  <si>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</si>
  <si>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</si>
  <si>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</si>
  <si>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</si>
  <si>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</si>
  <si>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</si>
  <si>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</si>
  <si>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</si>
  <si>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</si>
  <si>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</si>
  <si>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</si>
  <si>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</si>
  <si>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</si>
  <si>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</si>
  <si>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</si>
  <si>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</si>
  <si>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</si>
  <si>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</si>
  <si>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</si>
  <si>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</si>
  <si>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</si>
  <si>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</si>
  <si>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</si>
  <si>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</si>
  <si>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</si>
  <si>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</si>
  <si>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</si>
  <si>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</si>
  <si>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</si>
  <si>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</si>
  <si>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</si>
  <si>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</si>
  <si>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</si>
  <si>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</si>
  <si>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</si>
  <si>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</si>
  <si>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</si>
  <si>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</si>
  <si>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</si>
  <si>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</si>
  <si>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</si>
  <si>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</si>
  <si>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</si>
  <si>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</si>
  <si>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</si>
  <si>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</si>
  <si>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</si>
  <si>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</si>
  <si>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</si>
  <si>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</si>
  <si>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</si>
  <si>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</si>
  <si>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</si>
  <si>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</si>
  <si>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</si>
  <si>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</si>
  <si>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</si>
  <si>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</si>
  <si>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</si>
  <si>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</si>
  <si>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</si>
  <si>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</si>
  <si>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</si>
  <si>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</si>
  <si>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</si>
  <si>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</si>
  <si>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TOTAL POSTPRODUCCIÓN</t>
  </si>
  <si>
    <t>GASTOS GENERALES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</si>
  <si>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</si>
  <si>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</si>
  <si>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</si>
  <si>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</si>
  <si>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</si>
  <si>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</si>
  <si>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</si>
  <si>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</si>
  <si>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</si>
  <si>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</si>
  <si>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</si>
  <si>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</si>
  <si>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</si>
  <si>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</si>
  <si>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</si>
  <si>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</si>
  <si>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</si>
  <si>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</si>
  <si>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</si>
  <si>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</si>
  <si>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</si>
  <si>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</si>
  <si>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</si>
  <si>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</si>
  <si>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</si>
  <si>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</si>
  <si>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</si>
  <si>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</si>
  <si>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</si>
  <si>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</si>
  <si>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</si>
  <si>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</si>
  <si>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</si>
  <si>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</si>
  <si>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</si>
  <si>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RESUMEN DE FINANCIAMIENTO</t>
  </si>
  <si>
    <t>VALOR</t>
  </si>
  <si>
    <t>PORCENTAJE  %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</si>
  <si>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</si>
  <si>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</si>
  <si>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</si>
  <si>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</si>
  <si>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</si>
  <si>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</si>
  <si>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 xml:space="preserve">MONTO SOLICITADO AL ICCA 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</si>
  <si>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</si>
  <si>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</si>
  <si>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</si>
  <si>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</si>
  <si>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</si>
  <si>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</si>
  <si>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</si>
  <si>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</si>
  <si>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</si>
  <si>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</si>
  <si>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</si>
  <si>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</si>
  <si>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</si>
  <si>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</si>
  <si>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</si>
  <si>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</si>
  <si>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</si>
  <si>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</si>
  <si>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</si>
  <si>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</si>
  <si>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</si>
  <si>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</si>
  <si>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</si>
  <si>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</si>
  <si>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</si>
  <si>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</si>
  <si>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</si>
  <si>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</si>
  <si>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Contador(es) y asistente(s) contable(s)</t>
  </si>
  <si>
    <t>Mensajero(s)</t>
  </si>
  <si>
    <t>Adquisición de derechos de guion</t>
  </si>
  <si>
    <t>Derechos sobre el guion</t>
  </si>
  <si>
    <t>Guion Técnico</t>
  </si>
  <si>
    <t>Guion dibujado (Storyboard)</t>
  </si>
  <si>
    <t>Gastos de representación, presentaciones a inversionistas, etc.</t>
  </si>
  <si>
    <t>Productor(es) de campo</t>
  </si>
  <si>
    <t>Pruebas de cámara</t>
  </si>
  <si>
    <t>FORMATO DE PRESUPUESTO PRODUCCIÓN</t>
  </si>
  <si>
    <t>PORCENTAJE DEL MONTO SOLICITADO AL ICCA EN RELACIÓN AL COSTO DE LA ETAPA DE PRODUCCIÓN</t>
  </si>
  <si>
    <t>PLAN DE FINANCIAMIENTO PRODUCCIÓN</t>
  </si>
  <si>
    <t>PLAN DE USO DEL INCENTIVO</t>
  </si>
  <si>
    <t>PROMOCIÓN Y DISTRIBUCIÓN</t>
  </si>
  <si>
    <t>TOTAL PROMOCIÓN Y DISTRIBUCIÓN</t>
  </si>
  <si>
    <t>TOTAL PROMOCIÓN Y DISTRIBUCIÓN:</t>
  </si>
  <si>
    <t>Pago de Licencias</t>
  </si>
  <si>
    <t>6.1.12</t>
  </si>
  <si>
    <t>6.1.13</t>
  </si>
  <si>
    <t>6.1.14</t>
  </si>
  <si>
    <t>Evento de estreno</t>
  </si>
  <si>
    <t>Coordinador de Distribución</t>
  </si>
  <si>
    <t>Coordinador de Estreno</t>
  </si>
  <si>
    <t>Making off</t>
  </si>
  <si>
    <t>Otros</t>
  </si>
  <si>
    <t>2.4.6</t>
  </si>
  <si>
    <t>COSTO TOTAL DEL PROYECTO</t>
  </si>
  <si>
    <t>PRESUPUESTO TOTAL DEL PROYECTO</t>
  </si>
  <si>
    <t>COSTO DE LA ETAPA DE PRODUCCIÓN/POSTPRODUCCIÓN</t>
  </si>
  <si>
    <t>El 100% del monto solicitado deberá ser ejecutado en Ecuador</t>
  </si>
  <si>
    <t>Para la asignación de  rubros en el Plan de uso, deberán tomar en cuenta las prohibiciones establecidas en el Anexo I del Reglamento para la Administración de la Línea de Financiamiento de la Creación Cinematográficay Audiovisual del Fondo de Fomentoa las Artes, la Cultura y la Innovación</t>
  </si>
  <si>
    <t>El plan de financiamiento debe ser igual al valor total del presupuesto del proyecto</t>
  </si>
  <si>
    <t>El formato es referencial. El postulante podra aumentar, modificar y/o quitar rubros según las necesidades de gasto para la ejecución del proyecto.</t>
  </si>
  <si>
    <t>ETAPA/S A FINANCIAR: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</si>
</sst>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409]#,##0.00"/>
    <numFmt numFmtId="167" formatCode="_-* #,##0\ _€_-;\-* #,##0\ _€_-;_-* &quot;-&quot;??\ _€_-;_-@_-"/>
    <numFmt numFmtId="168" formatCode="_-[$$-540A]* #,##0.00_ ;_-[$$-540A]* \-#,##0.00\ ;_-[$$-540A]* &quot;-&quot;??_ ;_-@_ "/>
    <numFmt numFmtId="169" formatCode="[$$-540A]#,##0.00_ ;\-[$$-540A]#,##0.00\ "/>
    <numFmt numFmtId="170" formatCode="0.0%"/>
  </numFmts>
  <fonts count="43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b/>
      <sz val="11.5"/>
      <color theme="9" tint="-0.249977111117893"/>
      <name val="Century Gothic"/>
      <family val="2"/>
    </font>
    <font>
      <b/>
      <i/>
      <sz val="12"/>
      <color theme="9" tint="-0.249977111117893"/>
      <name val="Century Gothic"/>
      <family val="2"/>
    </font>
    <font>
      <b/>
      <i/>
      <sz val="8"/>
      <color theme="9" tint="-0.249977111117893"/>
      <name val="Century Gothic"/>
      <family val="2"/>
    </font>
    <font>
      <b/>
      <sz val="10.5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84">
    <xf numFmtId="0" fontId="0" fillId="0" borderId="0" xfId="0"/>
    <xf numFmtId="49" fontId="4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1" fillId="2" borderId="0" xfId="4" applyFont="1" applyFill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3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168" fontId="2" fillId="0" borderId="0" xfId="0" applyNumberFormat="1" applyFont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0" borderId="0" xfId="0" applyFont="1" applyBorder="1"/>
    <xf numFmtId="0" fontId="5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7" fontId="20" fillId="2" borderId="6" xfId="1" applyNumberFormat="1" applyFont="1" applyFill="1" applyBorder="1" applyAlignment="1" applyProtection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169" fontId="29" fillId="2" borderId="11" xfId="0" applyNumberFormat="1" applyFont="1" applyFill="1" applyBorder="1" applyAlignment="1">
      <alignment vertical="center"/>
    </xf>
    <xf numFmtId="168" fontId="2" fillId="3" borderId="6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left"/>
    </xf>
    <xf numFmtId="0" fontId="13" fillId="3" borderId="6" xfId="0" applyFont="1" applyFill="1" applyBorder="1"/>
    <xf numFmtId="169" fontId="12" fillId="0" borderId="12" xfId="0" applyNumberFormat="1" applyFont="1" applyFill="1" applyBorder="1" applyAlignment="1">
      <alignment horizontal="right" vertical="center"/>
    </xf>
    <xf numFmtId="168" fontId="12" fillId="0" borderId="12" xfId="0" applyNumberFormat="1" applyFont="1" applyFill="1" applyBorder="1" applyAlignment="1">
      <alignment horizontal="right" vertical="center"/>
    </xf>
    <xf numFmtId="0" fontId="33" fillId="7" borderId="15" xfId="0" applyFont="1" applyFill="1" applyBorder="1" applyAlignment="1">
      <alignment horizontal="center" vertical="center"/>
    </xf>
    <xf numFmtId="10" fontId="12" fillId="0" borderId="17" xfId="5" applyNumberFormat="1" applyFont="1" applyFill="1" applyBorder="1" applyAlignment="1">
      <alignment horizontal="right" vertical="center"/>
    </xf>
    <xf numFmtId="10" fontId="12" fillId="0" borderId="17" xfId="0" applyNumberFormat="1" applyFont="1" applyFill="1" applyBorder="1" applyAlignment="1">
      <alignment horizontal="right" vertical="center"/>
    </xf>
    <xf numFmtId="168" fontId="12" fillId="0" borderId="19" xfId="0" applyNumberFormat="1" applyFont="1" applyFill="1" applyBorder="1" applyAlignment="1" applyProtection="1">
      <alignment horizontal="right" vertical="center"/>
      <protection hidden="1"/>
    </xf>
    <xf numFmtId="10" fontId="33" fillId="7" borderId="20" xfId="0" applyNumberFormat="1" applyFont="1" applyFill="1" applyBorder="1" applyAlignment="1" applyProtection="1">
      <alignment horizontal="right" vertical="center"/>
      <protection hidden="1"/>
    </xf>
    <xf numFmtId="0" fontId="2" fillId="3" borderId="12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168" fontId="2" fillId="0" borderId="17" xfId="0" applyNumberFormat="1" applyFont="1" applyBorder="1" applyAlignment="1">
      <alignment horizontal="left" vertical="center"/>
    </xf>
    <xf numFmtId="168" fontId="2" fillId="0" borderId="17" xfId="2" applyNumberFormat="1" applyFont="1" applyBorder="1" applyAlignment="1">
      <alignment horizontal="left" vertical="center"/>
    </xf>
    <xf numFmtId="168" fontId="10" fillId="4" borderId="17" xfId="0" applyNumberFormat="1" applyFont="1" applyFill="1" applyBorder="1" applyAlignment="1">
      <alignment horizontal="right" vertical="center"/>
    </xf>
    <xf numFmtId="168" fontId="2" fillId="0" borderId="17" xfId="0" applyNumberFormat="1" applyFont="1" applyBorder="1" applyAlignment="1">
      <alignment vertical="center"/>
    </xf>
    <xf numFmtId="168" fontId="10" fillId="3" borderId="17" xfId="0" applyNumberFormat="1" applyFont="1" applyFill="1" applyBorder="1" applyAlignment="1">
      <alignment horizontal="left" vertical="center"/>
    </xf>
    <xf numFmtId="168" fontId="12" fillId="8" borderId="17" xfId="0" applyNumberFormat="1" applyFont="1" applyFill="1" applyBorder="1" applyAlignment="1">
      <alignment horizontal="center" vertical="center"/>
    </xf>
    <xf numFmtId="10" fontId="12" fillId="8" borderId="17" xfId="0" applyNumberFormat="1" applyFont="1" applyFill="1" applyBorder="1" applyAlignment="1">
      <alignment vertical="center"/>
    </xf>
    <xf numFmtId="10" fontId="10" fillId="0" borderId="17" xfId="0" applyNumberFormat="1" applyFont="1" applyFill="1" applyBorder="1" applyAlignment="1">
      <alignment vertical="center"/>
    </xf>
    <xf numFmtId="0" fontId="19" fillId="9" borderId="12" xfId="0" applyFont="1" applyFill="1" applyBorder="1" applyAlignment="1" applyProtection="1">
      <alignment vertical="center" wrapText="1"/>
    </xf>
    <xf numFmtId="0" fontId="19" fillId="9" borderId="12" xfId="0" applyFont="1" applyFill="1" applyBorder="1" applyAlignment="1" applyProtection="1">
      <alignment vertical="center" wrapText="1"/>
      <protection locked="0"/>
    </xf>
    <xf numFmtId="167" fontId="19" fillId="9" borderId="12" xfId="1" applyNumberFormat="1" applyFont="1" applyFill="1" applyBorder="1" applyAlignment="1" applyProtection="1">
      <alignment vertical="center" wrapText="1"/>
      <protection locked="0"/>
    </xf>
    <xf numFmtId="167" fontId="19" fillId="9" borderId="12" xfId="1" applyNumberFormat="1" applyFont="1" applyFill="1" applyBorder="1" applyAlignment="1" applyProtection="1">
      <alignment vertical="center" wrapText="1"/>
    </xf>
    <xf numFmtId="0" fontId="17" fillId="3" borderId="12" xfId="0" applyFont="1" applyFill="1" applyBorder="1" applyAlignment="1" applyProtection="1">
      <alignment vertical="center" wrapText="1"/>
    </xf>
    <xf numFmtId="0" fontId="17" fillId="3" borderId="12" xfId="0" applyFont="1" applyFill="1" applyBorder="1" applyAlignment="1" applyProtection="1">
      <alignment vertical="center" wrapText="1"/>
      <protection locked="0"/>
    </xf>
    <xf numFmtId="167" fontId="17" fillId="3" borderId="12" xfId="1" applyNumberFormat="1" applyFont="1" applyFill="1" applyBorder="1" applyAlignment="1" applyProtection="1">
      <alignment vertical="center" wrapText="1"/>
      <protection locked="0"/>
    </xf>
    <xf numFmtId="167" fontId="17" fillId="8" borderId="12" xfId="1" applyNumberFormat="1" applyFont="1" applyFill="1" applyBorder="1" applyAlignment="1" applyProtection="1">
      <alignment vertical="center" wrapText="1"/>
    </xf>
    <xf numFmtId="0" fontId="17" fillId="9" borderId="12" xfId="0" applyFont="1" applyFill="1" applyBorder="1" applyAlignment="1" applyProtection="1">
      <alignment vertical="center" wrapText="1"/>
      <protection locked="0"/>
    </xf>
    <xf numFmtId="167" fontId="17" fillId="9" borderId="12" xfId="1" applyNumberFormat="1" applyFont="1" applyFill="1" applyBorder="1" applyAlignment="1" applyProtection="1">
      <alignment vertical="center" wrapText="1"/>
      <protection locked="0"/>
    </xf>
    <xf numFmtId="167" fontId="17" fillId="9" borderId="12" xfId="1" applyNumberFormat="1" applyFont="1" applyFill="1" applyBorder="1" applyAlignment="1" applyProtection="1">
      <alignment vertical="center" wrapText="1"/>
    </xf>
    <xf numFmtId="0" fontId="18" fillId="3" borderId="12" xfId="0" applyFont="1" applyFill="1" applyBorder="1" applyAlignment="1" applyProtection="1">
      <alignment vertical="center" wrapText="1"/>
    </xf>
    <xf numFmtId="0" fontId="3" fillId="9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2" fontId="3" fillId="9" borderId="17" xfId="0" applyNumberFormat="1" applyFont="1" applyFill="1" applyBorder="1" applyAlignment="1">
      <alignment vertical="center"/>
    </xf>
    <xf numFmtId="167" fontId="20" fillId="2" borderId="17" xfId="1" applyNumberFormat="1" applyFont="1" applyFill="1" applyBorder="1" applyAlignment="1" applyProtection="1">
      <alignment vertical="center" wrapText="1"/>
    </xf>
    <xf numFmtId="167" fontId="20" fillId="0" borderId="17" xfId="1" applyNumberFormat="1" applyFont="1" applyBorder="1" applyAlignment="1" applyProtection="1">
      <alignment vertical="center" wrapText="1"/>
    </xf>
    <xf numFmtId="167" fontId="20" fillId="6" borderId="17" xfId="1" applyNumberFormat="1" applyFont="1" applyFill="1" applyBorder="1" applyAlignment="1" applyProtection="1">
      <alignment vertical="center" wrapText="1"/>
    </xf>
    <xf numFmtId="167" fontId="19" fillId="2" borderId="17" xfId="1" applyNumberFormat="1" applyFont="1" applyFill="1" applyBorder="1" applyAlignment="1" applyProtection="1">
      <alignment vertical="center" wrapText="1"/>
    </xf>
    <xf numFmtId="49" fontId="4" fillId="2" borderId="17" xfId="0" applyNumberFormat="1" applyFont="1" applyFill="1" applyBorder="1" applyAlignment="1">
      <alignment vertical="center"/>
    </xf>
    <xf numFmtId="0" fontId="21" fillId="7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vertical="center"/>
    </xf>
    <xf numFmtId="0" fontId="4" fillId="0" borderId="12" xfId="4" applyFont="1" applyFill="1" applyBorder="1" applyAlignment="1">
      <alignment horizontal="center" vertical="center"/>
    </xf>
    <xf numFmtId="0" fontId="25" fillId="7" borderId="16" xfId="4" applyFont="1" applyFill="1" applyBorder="1" applyAlignment="1">
      <alignment horizontal="center" vertical="center" wrapText="1"/>
    </xf>
    <xf numFmtId="0" fontId="25" fillId="7" borderId="17" xfId="4" applyFont="1" applyFill="1" applyBorder="1" applyAlignment="1">
      <alignment horizontal="center" vertical="center" wrapText="1"/>
    </xf>
    <xf numFmtId="0" fontId="3" fillId="3" borderId="16" xfId="4" applyFont="1" applyFill="1" applyBorder="1" applyAlignment="1">
      <alignment horizontal="center" vertical="center" wrapText="1"/>
    </xf>
    <xf numFmtId="170" fontId="18" fillId="0" borderId="17" xfId="7" applyNumberFormat="1" applyFont="1" applyFill="1" applyBorder="1" applyAlignment="1">
      <alignment horizontal="center" vertical="center"/>
    </xf>
    <xf numFmtId="0" fontId="3" fillId="3" borderId="18" xfId="4" applyFont="1" applyFill="1" applyBorder="1" applyAlignment="1">
      <alignment horizontal="center" vertical="center" wrapText="1"/>
    </xf>
    <xf numFmtId="0" fontId="3" fillId="3" borderId="19" xfId="4" applyFont="1" applyFill="1" applyBorder="1" applyAlignment="1">
      <alignment horizontal="right" vertical="center" wrapText="1"/>
    </xf>
    <xf numFmtId="0" fontId="3" fillId="0" borderId="19" xfId="4" applyFont="1" applyFill="1" applyBorder="1" applyAlignment="1">
      <alignment horizontal="center" vertical="center"/>
    </xf>
    <xf numFmtId="9" fontId="3" fillId="0" borderId="20" xfId="4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 applyProtection="1">
      <alignment vertical="center"/>
      <protection locked="0"/>
    </xf>
    <xf numFmtId="167" fontId="18" fillId="9" borderId="12" xfId="1" applyNumberFormat="1" applyFont="1" applyFill="1" applyBorder="1" applyAlignment="1" applyProtection="1">
      <alignment vertical="center"/>
      <protection locked="0"/>
    </xf>
    <xf numFmtId="167" fontId="18" fillId="9" borderId="12" xfId="1" applyNumberFormat="1" applyFont="1" applyFill="1" applyBorder="1" applyAlignment="1" applyProtection="1">
      <alignment vertical="center"/>
    </xf>
    <xf numFmtId="0" fontId="18" fillId="3" borderId="12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/>
    </xf>
    <xf numFmtId="0" fontId="20" fillId="9" borderId="12" xfId="0" applyFont="1" applyFill="1" applyBorder="1" applyAlignment="1" applyProtection="1">
      <alignment vertical="center" wrapText="1"/>
    </xf>
    <xf numFmtId="0" fontId="3" fillId="9" borderId="12" xfId="0" applyFont="1" applyFill="1" applyBorder="1" applyAlignment="1" applyProtection="1">
      <alignment vertical="center" wrapText="1"/>
    </xf>
    <xf numFmtId="0" fontId="30" fillId="7" borderId="14" xfId="0" applyFont="1" applyFill="1" applyBorder="1" applyAlignment="1" applyProtection="1">
      <alignment vertical="center" wrapText="1"/>
      <protection locked="0"/>
    </xf>
    <xf numFmtId="0" fontId="31" fillId="7" borderId="14" xfId="0" applyFont="1" applyFill="1" applyBorder="1" applyAlignment="1" applyProtection="1">
      <alignment vertical="center" wrapText="1"/>
      <protection locked="0"/>
    </xf>
    <xf numFmtId="0" fontId="30" fillId="7" borderId="15" xfId="0" applyFont="1" applyFill="1" applyBorder="1" applyAlignment="1" applyProtection="1">
      <alignment vertical="center" wrapText="1"/>
      <protection locked="0"/>
    </xf>
    <xf numFmtId="167" fontId="3" fillId="9" borderId="17" xfId="0" applyNumberFormat="1" applyFont="1" applyFill="1" applyBorder="1" applyAlignment="1" applyProtection="1">
      <alignment vertical="center" wrapText="1"/>
    </xf>
    <xf numFmtId="167" fontId="3" fillId="2" borderId="17" xfId="1" applyNumberFormat="1" applyFont="1" applyFill="1" applyBorder="1" applyAlignment="1" applyProtection="1">
      <alignment vertical="center" wrapText="1"/>
    </xf>
    <xf numFmtId="0" fontId="17" fillId="3" borderId="19" xfId="0" applyFont="1" applyFill="1" applyBorder="1" applyAlignment="1" applyProtection="1">
      <alignment vertical="center" wrapText="1"/>
      <protection locked="0"/>
    </xf>
    <xf numFmtId="167" fontId="17" fillId="3" borderId="19" xfId="1" applyNumberFormat="1" applyFont="1" applyFill="1" applyBorder="1" applyAlignment="1" applyProtection="1">
      <alignment vertical="center" wrapText="1"/>
      <protection locked="0"/>
    </xf>
    <xf numFmtId="167" fontId="17" fillId="8" borderId="19" xfId="1" applyNumberFormat="1" applyFont="1" applyFill="1" applyBorder="1" applyAlignment="1" applyProtection="1">
      <alignment vertical="center" wrapText="1"/>
    </xf>
    <xf numFmtId="167" fontId="20" fillId="2" borderId="20" xfId="1" applyNumberFormat="1" applyFont="1" applyFill="1" applyBorder="1" applyAlignment="1" applyProtection="1">
      <alignment vertical="center" wrapText="1"/>
    </xf>
    <xf numFmtId="167" fontId="6" fillId="2" borderId="17" xfId="1" applyNumberFormat="1" applyFont="1" applyFill="1" applyBorder="1" applyAlignment="1" applyProtection="1">
      <alignment vertical="center" wrapText="1"/>
      <protection locked="0"/>
    </xf>
    <xf numFmtId="167" fontId="19" fillId="6" borderId="17" xfId="1" applyNumberFormat="1" applyFont="1" applyFill="1" applyBorder="1" applyAlignment="1" applyProtection="1">
      <alignment vertical="center" wrapText="1"/>
    </xf>
    <xf numFmtId="0" fontId="17" fillId="3" borderId="19" xfId="0" applyFont="1" applyFill="1" applyBorder="1" applyAlignment="1" applyProtection="1">
      <alignment vertical="center" wrapText="1"/>
    </xf>
    <xf numFmtId="167" fontId="19" fillId="2" borderId="20" xfId="1" applyNumberFormat="1" applyFont="1" applyFill="1" applyBorder="1" applyAlignment="1" applyProtection="1">
      <alignment vertical="center" wrapText="1"/>
    </xf>
    <xf numFmtId="0" fontId="4" fillId="3" borderId="19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30" fillId="7" borderId="22" xfId="0" applyFont="1" applyFill="1" applyBorder="1" applyAlignment="1" applyProtection="1">
      <alignment vertical="center" wrapText="1"/>
      <protection locked="0"/>
    </xf>
    <xf numFmtId="0" fontId="31" fillId="7" borderId="22" xfId="0" applyFont="1" applyFill="1" applyBorder="1" applyAlignment="1" applyProtection="1">
      <alignment vertical="center" wrapText="1"/>
      <protection locked="0"/>
    </xf>
    <xf numFmtId="49" fontId="25" fillId="2" borderId="17" xfId="0" applyNumberFormat="1" applyFont="1" applyFill="1" applyBorder="1" applyAlignment="1">
      <alignment vertical="center"/>
    </xf>
    <xf numFmtId="0" fontId="26" fillId="2" borderId="17" xfId="0" applyFont="1" applyFill="1" applyBorder="1" applyAlignment="1" applyProtection="1">
      <alignment vertical="center" wrapText="1"/>
    </xf>
    <xf numFmtId="49" fontId="19" fillId="2" borderId="17" xfId="1" applyNumberFormat="1" applyFont="1" applyFill="1" applyBorder="1" applyAlignment="1" applyProtection="1">
      <alignment vertical="center"/>
    </xf>
    <xf numFmtId="49" fontId="19" fillId="2" borderId="20" xfId="1" applyNumberFormat="1" applyFont="1" applyFill="1" applyBorder="1" applyAlignment="1" applyProtection="1">
      <alignment vertical="center"/>
    </xf>
    <xf numFmtId="49" fontId="19" fillId="2" borderId="6" xfId="1" applyNumberFormat="1" applyFont="1" applyFill="1" applyBorder="1" applyAlignment="1" applyProtection="1">
      <alignment vertical="center"/>
    </xf>
    <xf numFmtId="0" fontId="30" fillId="7" borderId="23" xfId="0" applyFont="1" applyFill="1" applyBorder="1" applyAlignment="1" applyProtection="1">
      <alignment vertical="center" wrapText="1"/>
      <protection locked="0"/>
    </xf>
    <xf numFmtId="2" fontId="3" fillId="2" borderId="6" xfId="0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6" fillId="4" borderId="35" xfId="0" applyFont="1" applyFill="1" applyBorder="1" applyAlignment="1" applyProtection="1">
      <alignment vertical="center"/>
    </xf>
    <xf numFmtId="0" fontId="20" fillId="4" borderId="32" xfId="0" applyFont="1" applyFill="1" applyBorder="1" applyAlignment="1" applyProtection="1">
      <alignment vertical="center" wrapText="1"/>
      <protection locked="0"/>
    </xf>
    <xf numFmtId="3" fontId="3" fillId="4" borderId="32" xfId="0" applyNumberFormat="1" applyFont="1" applyFill="1" applyBorder="1" applyAlignment="1">
      <alignment vertical="center"/>
    </xf>
    <xf numFmtId="166" fontId="3" fillId="4" borderId="32" xfId="0" applyNumberFormat="1" applyFont="1" applyFill="1" applyBorder="1" applyAlignment="1">
      <alignment vertical="center"/>
    </xf>
    <xf numFmtId="49" fontId="3" fillId="4" borderId="36" xfId="0" applyNumberFormat="1" applyFont="1" applyFill="1" applyBorder="1" applyAlignment="1">
      <alignment vertical="center" wrapText="1"/>
    </xf>
    <xf numFmtId="0" fontId="30" fillId="7" borderId="13" xfId="0" applyFont="1" applyFill="1" applyBorder="1" applyAlignment="1" applyProtection="1">
      <alignment vertical="center" wrapText="1"/>
    </xf>
    <xf numFmtId="0" fontId="6" fillId="9" borderId="16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17" fillId="0" borderId="12" xfId="0" applyFont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vertical="center"/>
    </xf>
    <xf numFmtId="0" fontId="17" fillId="0" borderId="19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vertical="center"/>
    </xf>
    <xf numFmtId="0" fontId="30" fillId="7" borderId="21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3" fillId="9" borderId="16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27" fillId="3" borderId="5" xfId="0" applyFont="1" applyFill="1" applyBorder="1" applyAlignment="1" applyProtection="1">
      <alignment vertical="center" wrapText="1"/>
    </xf>
    <xf numFmtId="0" fontId="28" fillId="3" borderId="5" xfId="0" applyFont="1" applyFill="1" applyBorder="1" applyAlignment="1" applyProtection="1">
      <alignment vertical="center" wrapText="1"/>
    </xf>
    <xf numFmtId="0" fontId="3" fillId="9" borderId="16" xfId="0" applyFont="1" applyFill="1" applyBorder="1" applyAlignment="1" applyProtection="1">
      <alignment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18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7" fontId="3" fillId="9" borderId="1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8" fillId="3" borderId="19" xfId="0" applyFont="1" applyFill="1" applyBorder="1" applyAlignment="1">
      <alignment vertical="center"/>
    </xf>
    <xf numFmtId="166" fontId="3" fillId="9" borderId="15" xfId="0" applyNumberFormat="1" applyFont="1" applyFill="1" applyBorder="1" applyAlignment="1">
      <alignment vertical="center"/>
    </xf>
    <xf numFmtId="166" fontId="3" fillId="9" borderId="17" xfId="0" applyNumberFormat="1" applyFont="1" applyFill="1" applyBorder="1" applyAlignment="1">
      <alignment vertical="center"/>
    </xf>
    <xf numFmtId="166" fontId="32" fillId="7" borderId="20" xfId="0" applyNumberFormat="1" applyFont="1" applyFill="1" applyBorder="1" applyAlignment="1">
      <alignment vertical="center"/>
    </xf>
    <xf numFmtId="0" fontId="33" fillId="7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7" fillId="2" borderId="0" xfId="4" applyFont="1" applyFill="1" applyAlignment="1">
      <alignment horizontal="center" vertical="center" wrapText="1"/>
    </xf>
    <xf numFmtId="0" fontId="18" fillId="0" borderId="17" xfId="7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vertical="center" wrapText="1"/>
    </xf>
    <xf numFmtId="169" fontId="29" fillId="2" borderId="23" xfId="0" applyNumberFormat="1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49" fontId="13" fillId="3" borderId="44" xfId="0" applyNumberFormat="1" applyFont="1" applyFill="1" applyBorder="1" applyAlignment="1">
      <alignment vertical="center"/>
    </xf>
    <xf numFmtId="0" fontId="9" fillId="3" borderId="0" xfId="3" applyFont="1" applyFill="1" applyBorder="1" applyAlignment="1">
      <alignment vertical="center"/>
    </xf>
    <xf numFmtId="0" fontId="9" fillId="3" borderId="6" xfId="3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3" fontId="3" fillId="3" borderId="16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36" fillId="0" borderId="37" xfId="0" applyFont="1" applyBorder="1" applyAlignment="1" applyProtection="1">
      <alignment vertical="center" wrapText="1"/>
    </xf>
    <xf numFmtId="0" fontId="36" fillId="0" borderId="33" xfId="0" applyFont="1" applyBorder="1" applyAlignment="1" applyProtection="1">
      <alignment vertical="center" wrapText="1"/>
    </xf>
    <xf numFmtId="0" fontId="36" fillId="0" borderId="34" xfId="0" applyFont="1" applyBorder="1" applyAlignment="1" applyProtection="1">
      <alignment vertical="center" wrapText="1"/>
    </xf>
    <xf numFmtId="3" fontId="3" fillId="3" borderId="28" xfId="0" applyNumberFormat="1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vertical="center"/>
    </xf>
    <xf numFmtId="3" fontId="3" fillId="3" borderId="30" xfId="0" applyNumberFormat="1" applyFont="1" applyFill="1" applyBorder="1" applyAlignment="1">
      <alignment vertical="center"/>
    </xf>
    <xf numFmtId="0" fontId="36" fillId="0" borderId="16" xfId="0" applyFont="1" applyBorder="1" applyAlignment="1" applyProtection="1">
      <alignment vertical="center" wrapText="1"/>
    </xf>
    <xf numFmtId="0" fontId="36" fillId="0" borderId="12" xfId="0" applyFont="1" applyBorder="1" applyAlignment="1" applyProtection="1">
      <alignment vertical="center" wrapText="1"/>
    </xf>
    <xf numFmtId="0" fontId="20" fillId="9" borderId="12" xfId="0" applyFont="1" applyFill="1" applyBorder="1" applyAlignment="1" applyProtection="1">
      <alignment vertical="center" wrapText="1"/>
    </xf>
    <xf numFmtId="0" fontId="19" fillId="9" borderId="12" xfId="0" applyFont="1" applyFill="1" applyBorder="1" applyAlignment="1" applyProtection="1">
      <alignment vertical="center" wrapText="1"/>
    </xf>
    <xf numFmtId="0" fontId="34" fillId="7" borderId="45" xfId="0" applyFont="1" applyFill="1" applyBorder="1" applyAlignment="1">
      <alignment horizontal="center" vertical="center"/>
    </xf>
    <xf numFmtId="0" fontId="34" fillId="7" borderId="46" xfId="0" applyFont="1" applyFill="1" applyBorder="1" applyAlignment="1">
      <alignment horizontal="center" vertical="center"/>
    </xf>
    <xf numFmtId="0" fontId="34" fillId="7" borderId="47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vertical="center"/>
    </xf>
    <xf numFmtId="0" fontId="35" fillId="2" borderId="29" xfId="0" applyFont="1" applyFill="1" applyBorder="1" applyAlignment="1">
      <alignment vertical="center"/>
    </xf>
    <xf numFmtId="0" fontId="35" fillId="2" borderId="30" xfId="0" applyFont="1" applyFill="1" applyBorder="1" applyAlignment="1">
      <alignment vertical="center"/>
    </xf>
    <xf numFmtId="0" fontId="32" fillId="10" borderId="21" xfId="0" applyFont="1" applyFill="1" applyBorder="1" applyAlignment="1">
      <alignment vertical="center"/>
    </xf>
    <xf numFmtId="0" fontId="32" fillId="10" borderId="22" xfId="0" applyFont="1" applyFill="1" applyBorder="1" applyAlignment="1">
      <alignment vertical="center"/>
    </xf>
    <xf numFmtId="0" fontId="9" fillId="5" borderId="48" xfId="0" applyFont="1" applyFill="1" applyBorder="1" applyAlignment="1">
      <alignment horizontal="left" vertical="center"/>
    </xf>
    <xf numFmtId="0" fontId="9" fillId="5" borderId="49" xfId="0" applyFont="1" applyFill="1" applyBorder="1" applyAlignment="1">
      <alignment horizontal="left" vertical="center"/>
    </xf>
    <xf numFmtId="0" fontId="9" fillId="5" borderId="50" xfId="0" applyFont="1" applyFill="1" applyBorder="1" applyAlignment="1">
      <alignment horizontal="left" vertical="center"/>
    </xf>
    <xf numFmtId="0" fontId="40" fillId="5" borderId="43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44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44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8" borderId="16" xfId="0" applyFont="1" applyFill="1" applyBorder="1" applyAlignment="1">
      <alignment horizontal="right" vertical="center"/>
    </xf>
    <xf numFmtId="0" fontId="10" fillId="8" borderId="12" xfId="0" applyFont="1" applyFill="1" applyBorder="1" applyAlignment="1">
      <alignment horizontal="right" vertical="center"/>
    </xf>
    <xf numFmtId="168" fontId="10" fillId="9" borderId="17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left" vertical="center"/>
    </xf>
    <xf numFmtId="0" fontId="10" fillId="9" borderId="16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right" vertical="center"/>
    </xf>
    <xf numFmtId="0" fontId="32" fillId="10" borderId="10" xfId="0" applyFont="1" applyFill="1" applyBorder="1" applyAlignment="1">
      <alignment horizontal="right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169" fontId="38" fillId="2" borderId="12" xfId="0" applyNumberFormat="1" applyFont="1" applyFill="1" applyBorder="1" applyAlignment="1">
      <alignment horizontal="center" vertical="center"/>
    </xf>
    <xf numFmtId="169" fontId="38" fillId="2" borderId="17" xfId="0" applyNumberFormat="1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39" fillId="3" borderId="40" xfId="3" applyFont="1" applyFill="1" applyBorder="1" applyAlignment="1">
      <alignment horizontal="center" vertical="center"/>
    </xf>
    <xf numFmtId="0" fontId="39" fillId="3" borderId="41" xfId="3" applyFont="1" applyFill="1" applyBorder="1" applyAlignment="1">
      <alignment horizontal="center" vertical="center"/>
    </xf>
    <xf numFmtId="0" fontId="39" fillId="3" borderId="42" xfId="3" applyFont="1" applyFill="1" applyBorder="1" applyAlignment="1">
      <alignment horizontal="center" vertical="center"/>
    </xf>
    <xf numFmtId="0" fontId="39" fillId="3" borderId="5" xfId="3" applyFont="1" applyFill="1" applyBorder="1" applyAlignment="1">
      <alignment horizontal="center" vertical="center"/>
    </xf>
    <xf numFmtId="0" fontId="39" fillId="3" borderId="0" xfId="3" applyFont="1" applyFill="1" applyBorder="1" applyAlignment="1">
      <alignment horizontal="center" vertical="center"/>
    </xf>
    <xf numFmtId="0" fontId="39" fillId="3" borderId="6" xfId="3" applyFont="1" applyFill="1" applyBorder="1" applyAlignment="1">
      <alignment horizontal="center" vertical="center"/>
    </xf>
    <xf numFmtId="0" fontId="41" fillId="2" borderId="0" xfId="4" applyFont="1" applyFill="1" applyAlignment="1">
      <alignment horizontal="center" vertical="center" wrapText="1"/>
    </xf>
    <xf numFmtId="0" fontId="37" fillId="2" borderId="3" xfId="4" applyFont="1" applyFill="1" applyBorder="1" applyAlignment="1">
      <alignment horizontal="center" vertical="center" wrapText="1"/>
    </xf>
    <xf numFmtId="0" fontId="37" fillId="2" borderId="0" xfId="4" applyFont="1" applyFill="1" applyAlignment="1">
      <alignment horizontal="center" vertical="center" wrapText="1"/>
    </xf>
    <xf numFmtId="0" fontId="25" fillId="7" borderId="13" xfId="4" applyFont="1" applyFill="1" applyBorder="1" applyAlignment="1">
      <alignment horizontal="center" vertical="center" wrapText="1"/>
    </xf>
    <xf numFmtId="0" fontId="25" fillId="7" borderId="14" xfId="4" applyFont="1" applyFill="1" applyBorder="1" applyAlignment="1">
      <alignment horizontal="center" vertical="center" wrapText="1"/>
    </xf>
    <xf numFmtId="0" fontId="25" fillId="7" borderId="15" xfId="4" applyFont="1" applyFill="1" applyBorder="1" applyAlignment="1">
      <alignment horizontal="center" vertical="center" wrapText="1"/>
    </xf>
    <xf numFmtId="0" fontId="33" fillId="7" borderId="24" xfId="4" applyFont="1" applyFill="1" applyBorder="1" applyAlignment="1">
      <alignment horizontal="center" vertical="center"/>
    </xf>
    <xf numFmtId="0" fontId="33" fillId="7" borderId="25" xfId="4" applyFont="1" applyFill="1" applyBorder="1" applyAlignment="1">
      <alignment horizontal="center" vertical="center"/>
    </xf>
    <xf numFmtId="0" fontId="33" fillId="7" borderId="26" xfId="4" applyFont="1" applyFill="1" applyBorder="1" applyAlignment="1">
      <alignment horizontal="center" vertical="center"/>
    </xf>
    <xf numFmtId="0" fontId="18" fillId="9" borderId="27" xfId="4" applyFont="1" applyFill="1" applyBorder="1" applyAlignment="1">
      <alignment horizontal="center" vertical="center"/>
    </xf>
    <xf numFmtId="0" fontId="18" fillId="9" borderId="1" xfId="4" applyFont="1" applyFill="1" applyBorder="1" applyAlignment="1">
      <alignment horizontal="center" vertical="center"/>
    </xf>
    <xf numFmtId="0" fontId="18" fillId="9" borderId="7" xfId="4" applyFont="1" applyFill="1" applyBorder="1" applyAlignment="1">
      <alignment horizontal="center" vertical="center"/>
    </xf>
    <xf numFmtId="0" fontId="3" fillId="3" borderId="16" xfId="4" applyFont="1" applyFill="1" applyBorder="1" applyAlignment="1">
      <alignment horizontal="left" vertical="center" wrapText="1"/>
    </xf>
    <xf numFmtId="0" fontId="3" fillId="3" borderId="12" xfId="4" applyFont="1" applyFill="1" applyBorder="1" applyAlignment="1">
      <alignment horizontal="left" vertical="center" wrapText="1"/>
    </xf>
    <xf numFmtId="0" fontId="38" fillId="0" borderId="12" xfId="5" applyNumberFormat="1" applyFont="1" applyFill="1" applyBorder="1" applyAlignment="1">
      <alignment horizontal="center" vertical="center" wrapText="1"/>
    </xf>
    <xf numFmtId="9" fontId="38" fillId="0" borderId="17" xfId="5" applyFont="1" applyFill="1" applyBorder="1" applyAlignment="1">
      <alignment horizontal="center" vertical="center" wrapText="1"/>
    </xf>
    <xf numFmtId="0" fontId="18" fillId="10" borderId="16" xfId="4" applyFont="1" applyFill="1" applyBorder="1" applyAlignment="1">
      <alignment horizontal="center" vertical="center"/>
    </xf>
    <xf numFmtId="0" fontId="18" fillId="10" borderId="12" xfId="4" applyFont="1" applyFill="1" applyBorder="1" applyAlignment="1">
      <alignment horizontal="center" vertical="center"/>
    </xf>
    <xf numFmtId="0" fontId="18" fillId="10" borderId="17" xfId="4" applyFont="1" applyFill="1" applyBorder="1" applyAlignment="1">
      <alignment horizontal="center" vertical="center"/>
    </xf>
    <xf numFmtId="0" fontId="42" fillId="11" borderId="18" xfId="0" applyFont="1" applyFill="1" applyBorder="1" applyAlignment="1">
      <alignment vertical="center"/>
    </xf>
    <xf numFmtId="0" fontId="42" fillId="11" borderId="19" xfId="0" applyFont="1" applyFill="1" applyBorder="1" applyAlignment="1">
      <alignment vertical="center"/>
    </xf>
    <xf numFmtId="2" fontId="42" fillId="11" borderId="15" xfId="0" applyNumberFormat="1" applyFont="1" applyFill="1" applyBorder="1" applyAlignment="1">
      <alignment vertical="center"/>
    </xf>
    <xf numFmtId="0" fontId="42" fillId="11" borderId="32" xfId="0" applyFont="1" applyFill="1" applyBorder="1" applyAlignment="1">
      <alignment vertical="center"/>
    </xf>
    <xf numFmtId="2" fontId="42" fillId="11" borderId="17" xfId="0" applyNumberFormat="1" applyFont="1" applyFill="1" applyBorder="1" applyAlignment="1">
      <alignment vertical="center"/>
    </xf>
    <xf numFmtId="2" fontId="25" fillId="11" borderId="23" xfId="0" applyNumberFormat="1" applyFont="1" applyFill="1" applyBorder="1" applyAlignment="1">
      <alignment vertical="center"/>
    </xf>
    <xf numFmtId="2" fontId="42" fillId="11" borderId="23" xfId="0" applyNumberFormat="1" applyFont="1" applyFill="1" applyBorder="1" applyAlignment="1">
      <alignment vertic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aje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2" name="1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tabSelected="1" topLeftCell="A313" zoomScaleSheetLayoutView="90" workbookViewId="0">
      <selection activeCell="G319" sqref="G319"/>
    </sheetView>
  </sheetViews>
  <sheetFormatPr baseColWidth="10" defaultColWidth="9" defaultRowHeight="14.25" x14ac:dyDescent="0.2"/>
  <cols>
    <col min="1" max="1" width="6.7109375" style="149" customWidth="1"/>
    <col min="2" max="2" width="57.28515625" style="12" customWidth="1"/>
    <col min="3" max="3" width="11.28515625" style="6" customWidth="1"/>
    <col min="4" max="4" width="10" style="32" customWidth="1"/>
    <col min="5" max="5" width="12" style="32" customWidth="1"/>
    <col min="6" max="6" width="15" style="13" customWidth="1"/>
    <col min="7" max="7" width="14.42578125" style="11" bestFit="1" customWidth="1"/>
    <col min="8" max="8" width="9" style="32"/>
    <col min="9" max="9" width="11.7109375" style="32" customWidth="1"/>
    <col min="10" max="16384" width="9" style="32"/>
  </cols>
  <sheetData>
    <row r="1" spans="1:13" ht="21.75" customHeight="1" x14ac:dyDescent="0.2">
      <c r="A1" s="191" t="s">
        <v>557</v>
      </c>
      <c r="B1" s="192"/>
      <c r="C1" s="192"/>
      <c r="D1" s="192"/>
      <c r="E1" s="192"/>
      <c r="F1" s="192"/>
      <c r="G1" s="193"/>
      <c r="I1" s="194" t="s">
        <v>0</v>
      </c>
      <c r="J1" s="195"/>
      <c r="K1" s="195"/>
      <c r="L1" s="195"/>
      <c r="M1" s="196"/>
    </row>
    <row r="2" spans="1:13" ht="14.25" customHeight="1" x14ac:dyDescent="0.2">
      <c r="A2" s="202" t="s">
        <v>580</v>
      </c>
      <c r="B2" s="203"/>
      <c r="C2" s="203"/>
      <c r="D2" s="203"/>
      <c r="E2" s="203"/>
      <c r="F2" s="203"/>
      <c r="G2" s="204"/>
      <c r="H2" s="169"/>
      <c r="I2" s="150" t="s">
        <v>1</v>
      </c>
      <c r="J2" s="151"/>
      <c r="K2" s="151"/>
      <c r="L2" s="151"/>
      <c r="M2" s="152"/>
    </row>
    <row r="3" spans="1:13" ht="16.5" customHeight="1" x14ac:dyDescent="0.2">
      <c r="A3" s="202"/>
      <c r="B3" s="203"/>
      <c r="C3" s="203"/>
      <c r="D3" s="203"/>
      <c r="E3" s="203"/>
      <c r="F3" s="203"/>
      <c r="G3" s="204"/>
      <c r="H3" s="166"/>
      <c r="I3" s="150" t="s">
        <v>3</v>
      </c>
      <c r="J3" s="151"/>
      <c r="K3" s="151"/>
      <c r="L3" s="151"/>
      <c r="M3" s="152"/>
    </row>
    <row r="4" spans="1:13" ht="16.5" x14ac:dyDescent="0.2">
      <c r="A4" s="171"/>
      <c r="B4" s="30"/>
      <c r="C4" s="153"/>
      <c r="D4" s="31"/>
      <c r="E4" s="31"/>
      <c r="F4" s="27"/>
      <c r="G4" s="172"/>
      <c r="I4" s="150" t="s">
        <v>4</v>
      </c>
      <c r="J4" s="151"/>
      <c r="K4" s="151"/>
      <c r="L4" s="151"/>
      <c r="M4" s="152"/>
    </row>
    <row r="5" spans="1:13" ht="16.5" customHeight="1" x14ac:dyDescent="0.2">
      <c r="A5" s="205" t="s">
        <v>2</v>
      </c>
      <c r="B5" s="206"/>
      <c r="C5" s="206"/>
      <c r="D5" s="206"/>
      <c r="E5" s="206"/>
      <c r="F5" s="206"/>
      <c r="G5" s="207"/>
      <c r="I5" s="150" t="s">
        <v>5</v>
      </c>
      <c r="J5" s="151"/>
      <c r="K5" s="151"/>
      <c r="L5" s="151"/>
      <c r="M5" s="152"/>
    </row>
    <row r="6" spans="1:13" ht="18.75" thickBot="1" x14ac:dyDescent="0.25">
      <c r="A6" s="199"/>
      <c r="B6" s="200"/>
      <c r="C6" s="200"/>
      <c r="D6" s="200"/>
      <c r="E6" s="200"/>
      <c r="F6" s="200"/>
      <c r="G6" s="201"/>
      <c r="I6" s="150" t="s">
        <v>6</v>
      </c>
      <c r="J6" s="151"/>
      <c r="K6" s="151"/>
      <c r="L6" s="151"/>
      <c r="M6" s="152"/>
    </row>
    <row r="7" spans="1:13" ht="31.5" customHeight="1" x14ac:dyDescent="0.2">
      <c r="A7" s="197" t="s">
        <v>518</v>
      </c>
      <c r="B7" s="198"/>
      <c r="C7" s="198"/>
      <c r="D7" s="198"/>
      <c r="E7" s="198"/>
      <c r="F7" s="198"/>
      <c r="G7" s="170">
        <f>G322</f>
        <v>0</v>
      </c>
    </row>
    <row r="8" spans="1:13" ht="15" thickBot="1" x14ac:dyDescent="0.25">
      <c r="A8" s="123" t="s">
        <v>7</v>
      </c>
      <c r="B8" s="124" t="s">
        <v>8</v>
      </c>
      <c r="C8" s="125" t="s">
        <v>9</v>
      </c>
      <c r="D8" s="125" t="s">
        <v>10</v>
      </c>
      <c r="E8" s="125" t="s">
        <v>11</v>
      </c>
      <c r="F8" s="126" t="s">
        <v>12</v>
      </c>
      <c r="G8" s="127" t="s">
        <v>13</v>
      </c>
      <c r="I8" s="154"/>
      <c r="J8" s="154"/>
      <c r="K8" s="154"/>
      <c r="L8" s="154"/>
      <c r="M8" s="154"/>
    </row>
    <row r="9" spans="1:13" s="154" customFormat="1" ht="18" customHeight="1" x14ac:dyDescent="0.2">
      <c r="A9" s="128">
        <v>1</v>
      </c>
      <c r="B9" s="98" t="s">
        <v>14</v>
      </c>
      <c r="C9" s="99"/>
      <c r="D9" s="98"/>
      <c r="E9" s="98"/>
      <c r="F9" s="98"/>
      <c r="G9" s="100"/>
    </row>
    <row r="10" spans="1:13" s="154" customFormat="1" ht="18" customHeight="1" x14ac:dyDescent="0.2">
      <c r="A10" s="129" t="s">
        <v>15</v>
      </c>
      <c r="B10" s="190" t="s">
        <v>16</v>
      </c>
      <c r="C10" s="190"/>
      <c r="D10" s="190"/>
      <c r="E10" s="190"/>
      <c r="F10" s="190"/>
      <c r="G10" s="73">
        <f>F11+F12+F13+F14+F15+F16</f>
        <v>0</v>
      </c>
    </row>
    <row r="11" spans="1:13" s="154" customFormat="1" ht="18" customHeight="1" x14ac:dyDescent="0.2">
      <c r="A11" s="130" t="s">
        <v>17</v>
      </c>
      <c r="B11" s="63" t="s">
        <v>18</v>
      </c>
      <c r="C11" s="131" t="s">
        <v>1</v>
      </c>
      <c r="D11" s="64">
        <v>0</v>
      </c>
      <c r="E11" s="65">
        <v>0</v>
      </c>
      <c r="F11" s="66">
        <f t="shared" ref="F11:F16" si="0">D11*E11</f>
        <v>0</v>
      </c>
      <c r="G11" s="115"/>
      <c r="I11" s="18"/>
    </row>
    <row r="12" spans="1:13" s="154" customFormat="1" ht="18" customHeight="1" x14ac:dyDescent="0.2">
      <c r="A12" s="130" t="s">
        <v>19</v>
      </c>
      <c r="B12" s="63" t="s">
        <v>547</v>
      </c>
      <c r="C12" s="131" t="s">
        <v>1</v>
      </c>
      <c r="D12" s="64">
        <v>0</v>
      </c>
      <c r="E12" s="65">
        <v>0</v>
      </c>
      <c r="F12" s="66">
        <f t="shared" si="0"/>
        <v>0</v>
      </c>
      <c r="G12" s="115"/>
      <c r="I12" s="18"/>
    </row>
    <row r="13" spans="1:13" s="154" customFormat="1" ht="28.5" x14ac:dyDescent="0.2">
      <c r="A13" s="130" t="s">
        <v>20</v>
      </c>
      <c r="B13" s="63" t="s">
        <v>21</v>
      </c>
      <c r="C13" s="131" t="s">
        <v>1</v>
      </c>
      <c r="D13" s="64">
        <v>0</v>
      </c>
      <c r="E13" s="65">
        <v>0</v>
      </c>
      <c r="F13" s="66">
        <f t="shared" si="0"/>
        <v>0</v>
      </c>
      <c r="G13" s="115"/>
      <c r="I13" s="18"/>
    </row>
    <row r="14" spans="1:13" s="154" customFormat="1" x14ac:dyDescent="0.2">
      <c r="A14" s="130" t="s">
        <v>22</v>
      </c>
      <c r="B14" s="63" t="s">
        <v>23</v>
      </c>
      <c r="C14" s="131" t="s">
        <v>1</v>
      </c>
      <c r="D14" s="64">
        <v>0</v>
      </c>
      <c r="E14" s="65">
        <v>0</v>
      </c>
      <c r="F14" s="66">
        <f t="shared" si="0"/>
        <v>0</v>
      </c>
      <c r="G14" s="115"/>
      <c r="I14" s="18"/>
    </row>
    <row r="15" spans="1:13" s="154" customFormat="1" ht="18" customHeight="1" x14ac:dyDescent="0.2">
      <c r="A15" s="130" t="s">
        <v>24</v>
      </c>
      <c r="B15" s="63" t="s">
        <v>25</v>
      </c>
      <c r="C15" s="131" t="s">
        <v>1</v>
      </c>
      <c r="D15" s="64">
        <v>0</v>
      </c>
      <c r="E15" s="65">
        <v>0</v>
      </c>
      <c r="F15" s="66">
        <f t="shared" si="0"/>
        <v>0</v>
      </c>
      <c r="G15" s="115"/>
    </row>
    <row r="16" spans="1:13" s="154" customFormat="1" ht="18" customHeight="1" x14ac:dyDescent="0.2">
      <c r="A16" s="130" t="s">
        <v>26</v>
      </c>
      <c r="B16" s="63" t="s">
        <v>27</v>
      </c>
      <c r="C16" s="131" t="s">
        <v>1</v>
      </c>
      <c r="D16" s="64">
        <v>0</v>
      </c>
      <c r="E16" s="65">
        <v>0</v>
      </c>
      <c r="F16" s="66">
        <f t="shared" si="0"/>
        <v>0</v>
      </c>
      <c r="G16" s="115"/>
    </row>
    <row r="17" spans="1:7" s="154" customFormat="1" ht="18" customHeight="1" x14ac:dyDescent="0.2">
      <c r="A17" s="187" t="s">
        <v>28</v>
      </c>
      <c r="B17" s="188"/>
      <c r="C17" s="188"/>
      <c r="D17" s="188"/>
      <c r="E17" s="188"/>
      <c r="F17" s="188"/>
      <c r="G17" s="116"/>
    </row>
    <row r="18" spans="1:7" s="154" customFormat="1" ht="18" customHeight="1" x14ac:dyDescent="0.2">
      <c r="A18" s="129" t="s">
        <v>29</v>
      </c>
      <c r="B18" s="190" t="s">
        <v>30</v>
      </c>
      <c r="C18" s="190"/>
      <c r="D18" s="190"/>
      <c r="E18" s="190"/>
      <c r="F18" s="190"/>
      <c r="G18" s="73">
        <f>F19+F20+F21+F22+F23+F24+F25</f>
        <v>0</v>
      </c>
    </row>
    <row r="19" spans="1:7" s="154" customFormat="1" ht="18" customHeight="1" x14ac:dyDescent="0.2">
      <c r="A19" s="130" t="s">
        <v>31</v>
      </c>
      <c r="B19" s="63" t="s">
        <v>32</v>
      </c>
      <c r="C19" s="131" t="s">
        <v>1</v>
      </c>
      <c r="D19" s="64">
        <v>0</v>
      </c>
      <c r="E19" s="65">
        <v>0</v>
      </c>
      <c r="F19" s="66">
        <f>D19*E19</f>
        <v>0</v>
      </c>
      <c r="G19" s="117"/>
    </row>
    <row r="20" spans="1:7" s="154" customFormat="1" ht="18" customHeight="1" x14ac:dyDescent="0.2">
      <c r="A20" s="130" t="s">
        <v>33</v>
      </c>
      <c r="B20" s="63" t="s">
        <v>34</v>
      </c>
      <c r="C20" s="131" t="s">
        <v>1</v>
      </c>
      <c r="D20" s="64">
        <v>0</v>
      </c>
      <c r="E20" s="65">
        <v>0</v>
      </c>
      <c r="F20" s="66">
        <f t="shared" ref="F20:F25" si="1">D20*E20</f>
        <v>0</v>
      </c>
      <c r="G20" s="117"/>
    </row>
    <row r="21" spans="1:7" s="154" customFormat="1" ht="18" customHeight="1" x14ac:dyDescent="0.2">
      <c r="A21" s="130" t="s">
        <v>35</v>
      </c>
      <c r="B21" s="63" t="s">
        <v>36</v>
      </c>
      <c r="C21" s="131" t="s">
        <v>1</v>
      </c>
      <c r="D21" s="64">
        <v>0</v>
      </c>
      <c r="E21" s="65">
        <v>0</v>
      </c>
      <c r="F21" s="66">
        <f t="shared" si="1"/>
        <v>0</v>
      </c>
      <c r="G21" s="117"/>
    </row>
    <row r="22" spans="1:7" s="154" customFormat="1" ht="18" customHeight="1" x14ac:dyDescent="0.2">
      <c r="A22" s="130" t="s">
        <v>37</v>
      </c>
      <c r="B22" s="63" t="s">
        <v>38</v>
      </c>
      <c r="C22" s="131" t="s">
        <v>1</v>
      </c>
      <c r="D22" s="64">
        <v>0</v>
      </c>
      <c r="E22" s="65">
        <v>0</v>
      </c>
      <c r="F22" s="66">
        <f t="shared" si="1"/>
        <v>0</v>
      </c>
      <c r="G22" s="117"/>
    </row>
    <row r="23" spans="1:7" s="154" customFormat="1" ht="18" customHeight="1" x14ac:dyDescent="0.2">
      <c r="A23" s="130" t="s">
        <v>39</v>
      </c>
      <c r="B23" s="63" t="s">
        <v>40</v>
      </c>
      <c r="C23" s="131" t="s">
        <v>1</v>
      </c>
      <c r="D23" s="64">
        <v>0</v>
      </c>
      <c r="E23" s="65">
        <v>0</v>
      </c>
      <c r="F23" s="66">
        <f t="shared" si="1"/>
        <v>0</v>
      </c>
      <c r="G23" s="117"/>
    </row>
    <row r="24" spans="1:7" s="154" customFormat="1" ht="18" customHeight="1" x14ac:dyDescent="0.2">
      <c r="A24" s="130" t="s">
        <v>41</v>
      </c>
      <c r="B24" s="63" t="s">
        <v>42</v>
      </c>
      <c r="C24" s="131" t="s">
        <v>1</v>
      </c>
      <c r="D24" s="64">
        <v>0</v>
      </c>
      <c r="E24" s="65">
        <v>0</v>
      </c>
      <c r="F24" s="66">
        <f t="shared" si="1"/>
        <v>0</v>
      </c>
      <c r="G24" s="117"/>
    </row>
    <row r="25" spans="1:7" s="154" customFormat="1" ht="18" customHeight="1" x14ac:dyDescent="0.2">
      <c r="A25" s="130" t="s">
        <v>43</v>
      </c>
      <c r="B25" s="63" t="s">
        <v>44</v>
      </c>
      <c r="C25" s="131" t="s">
        <v>1</v>
      </c>
      <c r="D25" s="64">
        <v>0</v>
      </c>
      <c r="E25" s="65">
        <v>0</v>
      </c>
      <c r="F25" s="66">
        <f t="shared" si="1"/>
        <v>0</v>
      </c>
      <c r="G25" s="117"/>
    </row>
    <row r="26" spans="1:7" s="154" customFormat="1" ht="18" customHeight="1" x14ac:dyDescent="0.2">
      <c r="A26" s="187" t="s">
        <v>28</v>
      </c>
      <c r="B26" s="188"/>
      <c r="C26" s="188"/>
      <c r="D26" s="188"/>
      <c r="E26" s="188"/>
      <c r="F26" s="188"/>
      <c r="G26" s="117"/>
    </row>
    <row r="27" spans="1:7" s="154" customFormat="1" ht="18" customHeight="1" x14ac:dyDescent="0.2">
      <c r="A27" s="129" t="s">
        <v>45</v>
      </c>
      <c r="B27" s="190" t="s">
        <v>46</v>
      </c>
      <c r="C27" s="190"/>
      <c r="D27" s="190"/>
      <c r="E27" s="190"/>
      <c r="F27" s="190"/>
      <c r="G27" s="73">
        <f>F28+F29+F30+F31</f>
        <v>0</v>
      </c>
    </row>
    <row r="28" spans="1:7" s="154" customFormat="1" ht="18" customHeight="1" x14ac:dyDescent="0.2">
      <c r="A28" s="130" t="s">
        <v>47</v>
      </c>
      <c r="B28" s="63" t="s">
        <v>48</v>
      </c>
      <c r="C28" s="131" t="s">
        <v>1</v>
      </c>
      <c r="D28" s="64">
        <v>0</v>
      </c>
      <c r="E28" s="65">
        <v>0</v>
      </c>
      <c r="F28" s="66">
        <f>D28*E28</f>
        <v>0</v>
      </c>
      <c r="G28" s="117"/>
    </row>
    <row r="29" spans="1:7" s="154" customFormat="1" ht="18" customHeight="1" x14ac:dyDescent="0.2">
      <c r="A29" s="130" t="s">
        <v>49</v>
      </c>
      <c r="B29" s="63" t="s">
        <v>549</v>
      </c>
      <c r="C29" s="131" t="s">
        <v>1</v>
      </c>
      <c r="D29" s="64">
        <v>0</v>
      </c>
      <c r="E29" s="65">
        <v>0</v>
      </c>
      <c r="F29" s="66">
        <f>D29*E29</f>
        <v>0</v>
      </c>
      <c r="G29" s="117"/>
    </row>
    <row r="30" spans="1:7" s="154" customFormat="1" ht="18" customHeight="1" x14ac:dyDescent="0.2">
      <c r="A30" s="130" t="s">
        <v>50</v>
      </c>
      <c r="B30" s="63" t="s">
        <v>548</v>
      </c>
      <c r="C30" s="131" t="s">
        <v>1</v>
      </c>
      <c r="D30" s="64">
        <v>0</v>
      </c>
      <c r="E30" s="65">
        <v>0</v>
      </c>
      <c r="F30" s="66">
        <f>D30*E30</f>
        <v>0</v>
      </c>
      <c r="G30" s="117"/>
    </row>
    <row r="31" spans="1:7" s="154" customFormat="1" ht="18" customHeight="1" thickBot="1" x14ac:dyDescent="0.25">
      <c r="A31" s="132" t="s">
        <v>51</v>
      </c>
      <c r="B31" s="109" t="s">
        <v>52</v>
      </c>
      <c r="C31" s="133" t="s">
        <v>1</v>
      </c>
      <c r="D31" s="103">
        <v>0</v>
      </c>
      <c r="E31" s="104">
        <v>0</v>
      </c>
      <c r="F31" s="105">
        <f>D31*E31</f>
        <v>0</v>
      </c>
      <c r="G31" s="118"/>
    </row>
    <row r="32" spans="1:7" s="154" customFormat="1" ht="18" customHeight="1" thickBot="1" x14ac:dyDescent="0.25">
      <c r="A32" s="181" t="s">
        <v>28</v>
      </c>
      <c r="B32" s="182"/>
      <c r="C32" s="182"/>
      <c r="D32" s="182"/>
      <c r="E32" s="182"/>
      <c r="F32" s="183"/>
      <c r="G32" s="119"/>
    </row>
    <row r="33" spans="1:13" s="154" customFormat="1" ht="18" customHeight="1" thickBot="1" x14ac:dyDescent="0.25">
      <c r="A33" s="134"/>
      <c r="B33" s="277" t="s">
        <v>53</v>
      </c>
      <c r="C33" s="278"/>
      <c r="D33" s="278"/>
      <c r="E33" s="278"/>
      <c r="F33" s="278"/>
      <c r="G33" s="279">
        <f>G31+G22+G14</f>
        <v>0</v>
      </c>
    </row>
    <row r="34" spans="1:13" s="154" customFormat="1" ht="18" customHeight="1" x14ac:dyDescent="0.2">
      <c r="A34" s="135">
        <v>2</v>
      </c>
      <c r="B34" s="98" t="s">
        <v>54</v>
      </c>
      <c r="C34" s="99"/>
      <c r="D34" s="98"/>
      <c r="E34" s="98"/>
      <c r="F34" s="98"/>
      <c r="G34" s="100"/>
      <c r="I34" s="32"/>
      <c r="J34" s="32"/>
      <c r="K34" s="32"/>
      <c r="L34" s="32"/>
      <c r="M34" s="32"/>
    </row>
    <row r="35" spans="1:13" ht="18" customHeight="1" x14ac:dyDescent="0.2">
      <c r="A35" s="129" t="s">
        <v>55</v>
      </c>
      <c r="B35" s="59" t="s">
        <v>56</v>
      </c>
      <c r="C35" s="90"/>
      <c r="D35" s="90"/>
      <c r="E35" s="91"/>
      <c r="F35" s="92"/>
      <c r="G35" s="73">
        <f>F36+F37+F38+F39+F40+F41+F42+F43+F44+F45</f>
        <v>0</v>
      </c>
    </row>
    <row r="36" spans="1:13" ht="18" customHeight="1" x14ac:dyDescent="0.2">
      <c r="A36" s="130" t="s">
        <v>57</v>
      </c>
      <c r="B36" s="63" t="s">
        <v>58</v>
      </c>
      <c r="C36" s="131" t="s">
        <v>1</v>
      </c>
      <c r="D36" s="64">
        <v>0</v>
      </c>
      <c r="E36" s="65">
        <v>0</v>
      </c>
      <c r="F36" s="66">
        <f>D36*E36</f>
        <v>0</v>
      </c>
      <c r="G36" s="74"/>
    </row>
    <row r="37" spans="1:13" ht="18" customHeight="1" x14ac:dyDescent="0.2">
      <c r="A37" s="130" t="s">
        <v>59</v>
      </c>
      <c r="B37" s="63" t="s">
        <v>550</v>
      </c>
      <c r="C37" s="131" t="s">
        <v>1</v>
      </c>
      <c r="D37" s="64">
        <v>0</v>
      </c>
      <c r="E37" s="65">
        <v>0</v>
      </c>
      <c r="F37" s="66">
        <f>D37*E37</f>
        <v>0</v>
      </c>
      <c r="G37" s="74"/>
    </row>
    <row r="38" spans="1:13" ht="18" customHeight="1" x14ac:dyDescent="0.2">
      <c r="A38" s="130" t="s">
        <v>60</v>
      </c>
      <c r="B38" s="63" t="s">
        <v>61</v>
      </c>
      <c r="C38" s="131" t="s">
        <v>1</v>
      </c>
      <c r="D38" s="64">
        <v>0</v>
      </c>
      <c r="E38" s="65">
        <v>0</v>
      </c>
      <c r="F38" s="66">
        <f t="shared" ref="F38:F45" si="2">D38*E38</f>
        <v>0</v>
      </c>
      <c r="G38" s="74"/>
    </row>
    <row r="39" spans="1:13" ht="18" customHeight="1" x14ac:dyDescent="0.2">
      <c r="A39" s="130" t="s">
        <v>62</v>
      </c>
      <c r="B39" s="63" t="s">
        <v>63</v>
      </c>
      <c r="C39" s="131" t="s">
        <v>1</v>
      </c>
      <c r="D39" s="64">
        <v>0</v>
      </c>
      <c r="E39" s="65">
        <v>0</v>
      </c>
      <c r="F39" s="66">
        <f>D39*E39</f>
        <v>0</v>
      </c>
      <c r="G39" s="74"/>
    </row>
    <row r="40" spans="1:13" ht="18" customHeight="1" x14ac:dyDescent="0.2">
      <c r="A40" s="130" t="s">
        <v>64</v>
      </c>
      <c r="B40" s="63" t="s">
        <v>551</v>
      </c>
      <c r="C40" s="131" t="s">
        <v>1</v>
      </c>
      <c r="D40" s="64">
        <v>0</v>
      </c>
      <c r="E40" s="65">
        <v>0</v>
      </c>
      <c r="F40" s="66">
        <f t="shared" si="2"/>
        <v>0</v>
      </c>
      <c r="G40" s="74"/>
    </row>
    <row r="41" spans="1:13" ht="18" customHeight="1" x14ac:dyDescent="0.2">
      <c r="A41" s="130" t="s">
        <v>65</v>
      </c>
      <c r="B41" s="63" t="s">
        <v>552</v>
      </c>
      <c r="C41" s="131" t="s">
        <v>1</v>
      </c>
      <c r="D41" s="64">
        <v>0</v>
      </c>
      <c r="E41" s="65">
        <v>0</v>
      </c>
      <c r="F41" s="66">
        <f t="shared" si="2"/>
        <v>0</v>
      </c>
      <c r="G41" s="74"/>
    </row>
    <row r="42" spans="1:13" ht="18" customHeight="1" x14ac:dyDescent="0.2">
      <c r="A42" s="130" t="s">
        <v>66</v>
      </c>
      <c r="B42" s="63" t="s">
        <v>553</v>
      </c>
      <c r="C42" s="131" t="s">
        <v>1</v>
      </c>
      <c r="D42" s="64">
        <v>0</v>
      </c>
      <c r="E42" s="65">
        <v>0</v>
      </c>
      <c r="F42" s="66">
        <f t="shared" si="2"/>
        <v>0</v>
      </c>
      <c r="G42" s="74"/>
    </row>
    <row r="43" spans="1:13" ht="18" customHeight="1" x14ac:dyDescent="0.2">
      <c r="A43" s="130" t="s">
        <v>67</v>
      </c>
      <c r="B43" s="63" t="s">
        <v>68</v>
      </c>
      <c r="C43" s="131" t="s">
        <v>1</v>
      </c>
      <c r="D43" s="64">
        <v>0</v>
      </c>
      <c r="E43" s="65">
        <v>0</v>
      </c>
      <c r="F43" s="66">
        <f t="shared" si="2"/>
        <v>0</v>
      </c>
      <c r="G43" s="74"/>
    </row>
    <row r="44" spans="1:13" ht="18" customHeight="1" x14ac:dyDescent="0.2">
      <c r="A44" s="130" t="s">
        <v>69</v>
      </c>
      <c r="B44" s="63" t="s">
        <v>70</v>
      </c>
      <c r="C44" s="131" t="s">
        <v>1</v>
      </c>
      <c r="D44" s="64">
        <v>0</v>
      </c>
      <c r="E44" s="65">
        <v>0</v>
      </c>
      <c r="F44" s="66">
        <f t="shared" si="2"/>
        <v>0</v>
      </c>
      <c r="G44" s="74"/>
    </row>
    <row r="45" spans="1:13" ht="18" customHeight="1" x14ac:dyDescent="0.2">
      <c r="A45" s="130" t="s">
        <v>71</v>
      </c>
      <c r="B45" s="63" t="s">
        <v>72</v>
      </c>
      <c r="C45" s="131" t="s">
        <v>1</v>
      </c>
      <c r="D45" s="64">
        <v>0</v>
      </c>
      <c r="E45" s="65">
        <v>0</v>
      </c>
      <c r="F45" s="66">
        <f t="shared" si="2"/>
        <v>0</v>
      </c>
      <c r="G45" s="74"/>
    </row>
    <row r="46" spans="1:13" ht="18" customHeight="1" x14ac:dyDescent="0.2">
      <c r="A46" s="187" t="s">
        <v>28</v>
      </c>
      <c r="B46" s="188"/>
      <c r="C46" s="188"/>
      <c r="D46" s="188"/>
      <c r="E46" s="188"/>
      <c r="F46" s="188"/>
      <c r="G46" s="74"/>
    </row>
    <row r="47" spans="1:13" ht="18" customHeight="1" x14ac:dyDescent="0.2">
      <c r="A47" s="129" t="s">
        <v>73</v>
      </c>
      <c r="B47" s="59" t="s">
        <v>74</v>
      </c>
      <c r="C47" s="60"/>
      <c r="D47" s="60"/>
      <c r="E47" s="61"/>
      <c r="F47" s="62"/>
      <c r="G47" s="73">
        <f>F48+F49+F50+F51</f>
        <v>0</v>
      </c>
    </row>
    <row r="48" spans="1:13" ht="18" customHeight="1" x14ac:dyDescent="0.2">
      <c r="A48" s="130" t="s">
        <v>75</v>
      </c>
      <c r="B48" s="63" t="s">
        <v>76</v>
      </c>
      <c r="C48" s="131" t="s">
        <v>1</v>
      </c>
      <c r="D48" s="64">
        <v>0</v>
      </c>
      <c r="E48" s="65">
        <v>0</v>
      </c>
      <c r="F48" s="66">
        <f>D48*E48</f>
        <v>0</v>
      </c>
      <c r="G48" s="74"/>
    </row>
    <row r="49" spans="1:9" ht="18" customHeight="1" x14ac:dyDescent="0.2">
      <c r="A49" s="130" t="s">
        <v>77</v>
      </c>
      <c r="B49" s="63" t="s">
        <v>78</v>
      </c>
      <c r="C49" s="131" t="s">
        <v>1</v>
      </c>
      <c r="D49" s="64">
        <v>0</v>
      </c>
      <c r="E49" s="65">
        <v>0</v>
      </c>
      <c r="F49" s="66">
        <f>D49*E49</f>
        <v>0</v>
      </c>
      <c r="G49" s="74"/>
    </row>
    <row r="50" spans="1:9" ht="18" customHeight="1" x14ac:dyDescent="0.2">
      <c r="A50" s="130" t="s">
        <v>79</v>
      </c>
      <c r="B50" s="63" t="s">
        <v>80</v>
      </c>
      <c r="C50" s="131" t="s">
        <v>1</v>
      </c>
      <c r="D50" s="64">
        <v>0</v>
      </c>
      <c r="E50" s="65">
        <v>0</v>
      </c>
      <c r="F50" s="66">
        <f>D50*E50</f>
        <v>0</v>
      </c>
      <c r="G50" s="74"/>
    </row>
    <row r="51" spans="1:9" ht="18" customHeight="1" x14ac:dyDescent="0.2">
      <c r="A51" s="130" t="s">
        <v>81</v>
      </c>
      <c r="B51" s="63" t="s">
        <v>82</v>
      </c>
      <c r="C51" s="131" t="s">
        <v>1</v>
      </c>
      <c r="D51" s="64">
        <v>0</v>
      </c>
      <c r="E51" s="65">
        <v>0</v>
      </c>
      <c r="F51" s="66">
        <f>D51*E51</f>
        <v>0</v>
      </c>
      <c r="G51" s="74"/>
    </row>
    <row r="52" spans="1:9" ht="18" customHeight="1" x14ac:dyDescent="0.2">
      <c r="A52" s="187" t="s">
        <v>28</v>
      </c>
      <c r="B52" s="188"/>
      <c r="C52" s="188"/>
      <c r="D52" s="188"/>
      <c r="E52" s="188"/>
      <c r="F52" s="188"/>
      <c r="G52" s="74"/>
    </row>
    <row r="53" spans="1:9" ht="18" customHeight="1" x14ac:dyDescent="0.2">
      <c r="A53" s="129" t="s">
        <v>83</v>
      </c>
      <c r="B53" s="190" t="s">
        <v>84</v>
      </c>
      <c r="C53" s="190"/>
      <c r="D53" s="190"/>
      <c r="E53" s="190"/>
      <c r="F53" s="190"/>
      <c r="G53" s="73">
        <f>F54+F55+F56+F57+F58+F59</f>
        <v>0</v>
      </c>
    </row>
    <row r="54" spans="1:9" ht="18" customHeight="1" x14ac:dyDescent="0.2">
      <c r="A54" s="130" t="s">
        <v>85</v>
      </c>
      <c r="B54" s="70" t="s">
        <v>86</v>
      </c>
      <c r="C54" s="131" t="s">
        <v>1</v>
      </c>
      <c r="D54" s="93">
        <v>0</v>
      </c>
      <c r="E54" s="65">
        <v>0</v>
      </c>
      <c r="F54" s="66">
        <f t="shared" ref="F54:F59" si="3">D54*E54</f>
        <v>0</v>
      </c>
      <c r="G54" s="77"/>
    </row>
    <row r="55" spans="1:9" ht="28.5" x14ac:dyDescent="0.2">
      <c r="A55" s="130" t="s">
        <v>87</v>
      </c>
      <c r="B55" s="94" t="s">
        <v>88</v>
      </c>
      <c r="C55" s="131" t="s">
        <v>1</v>
      </c>
      <c r="D55" s="93">
        <v>0</v>
      </c>
      <c r="E55" s="65">
        <v>0</v>
      </c>
      <c r="F55" s="66">
        <f t="shared" si="3"/>
        <v>0</v>
      </c>
      <c r="G55" s="74"/>
    </row>
    <row r="56" spans="1:9" ht="19.5" customHeight="1" x14ac:dyDescent="0.2">
      <c r="A56" s="130" t="s">
        <v>89</v>
      </c>
      <c r="B56" s="95" t="s">
        <v>90</v>
      </c>
      <c r="C56" s="131" t="s">
        <v>1</v>
      </c>
      <c r="D56" s="93">
        <v>0</v>
      </c>
      <c r="E56" s="65">
        <v>0</v>
      </c>
      <c r="F56" s="66">
        <f t="shared" si="3"/>
        <v>0</v>
      </c>
      <c r="G56" s="74"/>
    </row>
    <row r="57" spans="1:9" ht="18" customHeight="1" x14ac:dyDescent="0.2">
      <c r="A57" s="130" t="s">
        <v>91</v>
      </c>
      <c r="B57" s="95" t="s">
        <v>554</v>
      </c>
      <c r="C57" s="131" t="s">
        <v>1</v>
      </c>
      <c r="D57" s="93">
        <v>0</v>
      </c>
      <c r="E57" s="65">
        <v>0</v>
      </c>
      <c r="F57" s="66">
        <f t="shared" si="3"/>
        <v>0</v>
      </c>
      <c r="G57" s="74"/>
    </row>
    <row r="58" spans="1:9" ht="18" customHeight="1" x14ac:dyDescent="0.2">
      <c r="A58" s="130" t="s">
        <v>92</v>
      </c>
      <c r="B58" s="95" t="s">
        <v>93</v>
      </c>
      <c r="C58" s="131" t="s">
        <v>1</v>
      </c>
      <c r="D58" s="93">
        <v>0</v>
      </c>
      <c r="E58" s="65">
        <v>0</v>
      </c>
      <c r="F58" s="66">
        <f t="shared" si="3"/>
        <v>0</v>
      </c>
      <c r="G58" s="74"/>
    </row>
    <row r="59" spans="1:9" ht="18" customHeight="1" x14ac:dyDescent="0.2">
      <c r="A59" s="130" t="s">
        <v>94</v>
      </c>
      <c r="B59" s="95" t="s">
        <v>95</v>
      </c>
      <c r="C59" s="131" t="s">
        <v>1</v>
      </c>
      <c r="D59" s="93">
        <v>0</v>
      </c>
      <c r="E59" s="65">
        <v>0</v>
      </c>
      <c r="F59" s="66">
        <f t="shared" si="3"/>
        <v>0</v>
      </c>
      <c r="G59" s="74"/>
      <c r="I59" s="155"/>
    </row>
    <row r="60" spans="1:9" ht="18" customHeight="1" x14ac:dyDescent="0.2">
      <c r="A60" s="187" t="s">
        <v>28</v>
      </c>
      <c r="B60" s="188"/>
      <c r="C60" s="188"/>
      <c r="D60" s="188"/>
      <c r="E60" s="188"/>
      <c r="F60" s="188"/>
      <c r="G60" s="74"/>
    </row>
    <row r="61" spans="1:9" ht="18" customHeight="1" x14ac:dyDescent="0.2">
      <c r="A61" s="129" t="s">
        <v>96</v>
      </c>
      <c r="B61" s="59" t="s">
        <v>97</v>
      </c>
      <c r="C61" s="60"/>
      <c r="D61" s="60"/>
      <c r="E61" s="61"/>
      <c r="F61" s="62"/>
      <c r="G61" s="73">
        <f>F62+F63+F64+F65+F66+F67</f>
        <v>0</v>
      </c>
    </row>
    <row r="62" spans="1:9" ht="18" customHeight="1" x14ac:dyDescent="0.2">
      <c r="A62" s="130" t="s">
        <v>98</v>
      </c>
      <c r="B62" s="63" t="s">
        <v>99</v>
      </c>
      <c r="C62" s="131" t="s">
        <v>1</v>
      </c>
      <c r="D62" s="64">
        <v>0</v>
      </c>
      <c r="E62" s="65">
        <v>0</v>
      </c>
      <c r="F62" s="66">
        <f t="shared" ref="F62:F67" si="4">D62*E62</f>
        <v>0</v>
      </c>
      <c r="G62" s="74"/>
    </row>
    <row r="63" spans="1:9" ht="18" customHeight="1" x14ac:dyDescent="0.2">
      <c r="A63" s="130" t="s">
        <v>100</v>
      </c>
      <c r="B63" s="63" t="s">
        <v>101</v>
      </c>
      <c r="C63" s="131" t="s">
        <v>1</v>
      </c>
      <c r="D63" s="64">
        <v>0</v>
      </c>
      <c r="E63" s="65">
        <v>0</v>
      </c>
      <c r="F63" s="66">
        <f t="shared" si="4"/>
        <v>0</v>
      </c>
      <c r="G63" s="74"/>
    </row>
    <row r="64" spans="1:9" ht="18" customHeight="1" x14ac:dyDescent="0.2">
      <c r="A64" s="130" t="s">
        <v>102</v>
      </c>
      <c r="B64" s="63" t="s">
        <v>104</v>
      </c>
      <c r="C64" s="131" t="s">
        <v>1</v>
      </c>
      <c r="D64" s="64">
        <v>0</v>
      </c>
      <c r="E64" s="65">
        <v>0</v>
      </c>
      <c r="F64" s="66">
        <f t="shared" si="4"/>
        <v>0</v>
      </c>
      <c r="G64" s="74"/>
    </row>
    <row r="65" spans="1:7" ht="18" customHeight="1" x14ac:dyDescent="0.2">
      <c r="A65" s="130" t="s">
        <v>103</v>
      </c>
      <c r="B65" s="63" t="s">
        <v>106</v>
      </c>
      <c r="C65" s="131" t="s">
        <v>1</v>
      </c>
      <c r="D65" s="64">
        <v>0</v>
      </c>
      <c r="E65" s="65">
        <v>0</v>
      </c>
      <c r="F65" s="66">
        <f t="shared" si="4"/>
        <v>0</v>
      </c>
      <c r="G65" s="74"/>
    </row>
    <row r="66" spans="1:7" ht="18" customHeight="1" x14ac:dyDescent="0.2">
      <c r="A66" s="130" t="s">
        <v>105</v>
      </c>
      <c r="B66" s="63" t="s">
        <v>107</v>
      </c>
      <c r="C66" s="131" t="s">
        <v>1</v>
      </c>
      <c r="D66" s="64">
        <v>0</v>
      </c>
      <c r="E66" s="65">
        <v>0</v>
      </c>
      <c r="F66" s="66">
        <f t="shared" si="4"/>
        <v>0</v>
      </c>
      <c r="G66" s="74"/>
    </row>
    <row r="67" spans="1:7" ht="18" customHeight="1" thickBot="1" x14ac:dyDescent="0.25">
      <c r="A67" s="132" t="s">
        <v>573</v>
      </c>
      <c r="B67" s="109" t="s">
        <v>572</v>
      </c>
      <c r="C67" s="133" t="s">
        <v>1</v>
      </c>
      <c r="D67" s="103">
        <v>0</v>
      </c>
      <c r="E67" s="104">
        <v>0</v>
      </c>
      <c r="F67" s="105">
        <f t="shared" si="4"/>
        <v>0</v>
      </c>
      <c r="G67" s="106"/>
    </row>
    <row r="68" spans="1:7" ht="18" customHeight="1" thickBot="1" x14ac:dyDescent="0.25">
      <c r="A68" s="181" t="s">
        <v>28</v>
      </c>
      <c r="B68" s="182"/>
      <c r="C68" s="182"/>
      <c r="D68" s="182"/>
      <c r="E68" s="182"/>
      <c r="F68" s="183"/>
      <c r="G68" s="33"/>
    </row>
    <row r="69" spans="1:7" ht="18" customHeight="1" thickBot="1" x14ac:dyDescent="0.25">
      <c r="A69" s="136"/>
      <c r="B69" s="277" t="s">
        <v>108</v>
      </c>
      <c r="C69" s="278"/>
      <c r="D69" s="278"/>
      <c r="E69" s="278"/>
      <c r="F69" s="278"/>
      <c r="G69" s="279">
        <f>G65+G57+G51+G39</f>
        <v>0</v>
      </c>
    </row>
    <row r="70" spans="1:7" ht="18" customHeight="1" x14ac:dyDescent="0.2">
      <c r="A70" s="135">
        <v>3</v>
      </c>
      <c r="B70" s="113" t="s">
        <v>109</v>
      </c>
      <c r="C70" s="114"/>
      <c r="D70" s="113"/>
      <c r="E70" s="113"/>
      <c r="F70" s="113"/>
      <c r="G70" s="120"/>
    </row>
    <row r="71" spans="1:7" ht="18" customHeight="1" x14ac:dyDescent="0.2">
      <c r="A71" s="129" t="s">
        <v>110</v>
      </c>
      <c r="B71" s="59" t="s">
        <v>74</v>
      </c>
      <c r="C71" s="60"/>
      <c r="D71" s="60"/>
      <c r="E71" s="61"/>
      <c r="F71" s="62"/>
      <c r="G71" s="73">
        <f>F72+F73+F74</f>
        <v>0</v>
      </c>
    </row>
    <row r="72" spans="1:7" ht="18" customHeight="1" x14ac:dyDescent="0.2">
      <c r="A72" s="130" t="s">
        <v>111</v>
      </c>
      <c r="B72" s="63" t="s">
        <v>112</v>
      </c>
      <c r="C72" s="131" t="s">
        <v>1</v>
      </c>
      <c r="D72" s="64">
        <v>0</v>
      </c>
      <c r="E72" s="65">
        <v>0</v>
      </c>
      <c r="F72" s="66">
        <f>D72*E72</f>
        <v>0</v>
      </c>
      <c r="G72" s="76"/>
    </row>
    <row r="73" spans="1:7" ht="18" customHeight="1" x14ac:dyDescent="0.2">
      <c r="A73" s="130" t="s">
        <v>113</v>
      </c>
      <c r="B73" s="94" t="s">
        <v>114</v>
      </c>
      <c r="C73" s="131" t="s">
        <v>1</v>
      </c>
      <c r="D73" s="64">
        <v>0</v>
      </c>
      <c r="E73" s="65">
        <v>0</v>
      </c>
      <c r="F73" s="66">
        <f>D73*E73</f>
        <v>0</v>
      </c>
      <c r="G73" s="76"/>
    </row>
    <row r="74" spans="1:7" ht="18" customHeight="1" x14ac:dyDescent="0.2">
      <c r="A74" s="130" t="s">
        <v>115</v>
      </c>
      <c r="B74" s="63" t="s">
        <v>116</v>
      </c>
      <c r="C74" s="131" t="s">
        <v>1</v>
      </c>
      <c r="D74" s="64">
        <v>0</v>
      </c>
      <c r="E74" s="65">
        <v>0</v>
      </c>
      <c r="F74" s="66">
        <f>D74*E74</f>
        <v>0</v>
      </c>
      <c r="G74" s="76"/>
    </row>
    <row r="75" spans="1:7" ht="18" customHeight="1" x14ac:dyDescent="0.2">
      <c r="A75" s="187" t="s">
        <v>28</v>
      </c>
      <c r="B75" s="188"/>
      <c r="C75" s="188"/>
      <c r="D75" s="188"/>
      <c r="E75" s="188"/>
      <c r="F75" s="188"/>
      <c r="G75" s="76"/>
    </row>
    <row r="76" spans="1:7" ht="18" customHeight="1" x14ac:dyDescent="0.2">
      <c r="A76" s="129" t="s">
        <v>117</v>
      </c>
      <c r="B76" s="96" t="s">
        <v>118</v>
      </c>
      <c r="C76" s="67"/>
      <c r="D76" s="67"/>
      <c r="E76" s="68"/>
      <c r="F76" s="69"/>
      <c r="G76" s="73">
        <f>F77+F78</f>
        <v>0</v>
      </c>
    </row>
    <row r="77" spans="1:7" ht="18" customHeight="1" x14ac:dyDescent="0.2">
      <c r="A77" s="130" t="s">
        <v>119</v>
      </c>
      <c r="B77" s="63" t="s">
        <v>555</v>
      </c>
      <c r="C77" s="131" t="s">
        <v>1</v>
      </c>
      <c r="D77" s="64">
        <v>0</v>
      </c>
      <c r="E77" s="65">
        <v>0</v>
      </c>
      <c r="F77" s="66">
        <f>D77*E77</f>
        <v>0</v>
      </c>
      <c r="G77" s="76"/>
    </row>
    <row r="78" spans="1:7" ht="18" customHeight="1" x14ac:dyDescent="0.2">
      <c r="A78" s="130" t="s">
        <v>121</v>
      </c>
      <c r="B78" s="63" t="s">
        <v>122</v>
      </c>
      <c r="C78" s="131" t="s">
        <v>1</v>
      </c>
      <c r="D78" s="64">
        <v>0</v>
      </c>
      <c r="E78" s="65">
        <v>0</v>
      </c>
      <c r="F78" s="66">
        <f>D78*E78</f>
        <v>0</v>
      </c>
      <c r="G78" s="76"/>
    </row>
    <row r="79" spans="1:7" ht="18" customHeight="1" x14ac:dyDescent="0.2">
      <c r="A79" s="187" t="s">
        <v>28</v>
      </c>
      <c r="B79" s="188"/>
      <c r="C79" s="188"/>
      <c r="D79" s="188"/>
      <c r="E79" s="188"/>
      <c r="F79" s="188"/>
      <c r="G79" s="76"/>
    </row>
    <row r="80" spans="1:7" ht="18" customHeight="1" x14ac:dyDescent="0.2">
      <c r="A80" s="129" t="s">
        <v>123</v>
      </c>
      <c r="B80" s="59" t="s">
        <v>124</v>
      </c>
      <c r="C80" s="67"/>
      <c r="D80" s="67"/>
      <c r="E80" s="68"/>
      <c r="F80" s="69"/>
      <c r="G80" s="73">
        <f>F81+F82+F83+F84</f>
        <v>0</v>
      </c>
    </row>
    <row r="81" spans="1:7" ht="18" customHeight="1" x14ac:dyDescent="0.2">
      <c r="A81" s="130" t="s">
        <v>125</v>
      </c>
      <c r="B81" s="70" t="s">
        <v>162</v>
      </c>
      <c r="C81" s="131" t="s">
        <v>1</v>
      </c>
      <c r="D81" s="64">
        <v>0</v>
      </c>
      <c r="E81" s="65">
        <v>0</v>
      </c>
      <c r="F81" s="66">
        <f>D81*E81</f>
        <v>0</v>
      </c>
      <c r="G81" s="74"/>
    </row>
    <row r="82" spans="1:7" ht="18" customHeight="1" x14ac:dyDescent="0.2">
      <c r="A82" s="130" t="s">
        <v>126</v>
      </c>
      <c r="B82" s="70" t="s">
        <v>127</v>
      </c>
      <c r="C82" s="131" t="s">
        <v>1</v>
      </c>
      <c r="D82" s="64">
        <v>0</v>
      </c>
      <c r="E82" s="65">
        <v>0</v>
      </c>
      <c r="F82" s="66">
        <f>D82*E82</f>
        <v>0</v>
      </c>
      <c r="G82" s="74"/>
    </row>
    <row r="83" spans="1:7" ht="18" customHeight="1" x14ac:dyDescent="0.2">
      <c r="A83" s="130" t="s">
        <v>128</v>
      </c>
      <c r="B83" s="70" t="s">
        <v>129</v>
      </c>
      <c r="C83" s="131" t="s">
        <v>1</v>
      </c>
      <c r="D83" s="64">
        <v>0</v>
      </c>
      <c r="E83" s="65">
        <v>0</v>
      </c>
      <c r="F83" s="66">
        <f>D83*E83</f>
        <v>0</v>
      </c>
      <c r="G83" s="74"/>
    </row>
    <row r="84" spans="1:7" ht="18" customHeight="1" x14ac:dyDescent="0.2">
      <c r="A84" s="130" t="s">
        <v>130</v>
      </c>
      <c r="B84" s="70" t="s">
        <v>131</v>
      </c>
      <c r="C84" s="131" t="s">
        <v>1</v>
      </c>
      <c r="D84" s="64">
        <v>0</v>
      </c>
      <c r="E84" s="65">
        <v>0</v>
      </c>
      <c r="F84" s="66">
        <f>D84*E84</f>
        <v>0</v>
      </c>
      <c r="G84" s="74"/>
    </row>
    <row r="85" spans="1:7" ht="18" customHeight="1" x14ac:dyDescent="0.2">
      <c r="A85" s="187" t="s">
        <v>28</v>
      </c>
      <c r="B85" s="188"/>
      <c r="C85" s="188"/>
      <c r="D85" s="188"/>
      <c r="E85" s="188"/>
      <c r="F85" s="188"/>
      <c r="G85" s="74"/>
    </row>
    <row r="86" spans="1:7" ht="18" customHeight="1" x14ac:dyDescent="0.2">
      <c r="A86" s="129" t="s">
        <v>132</v>
      </c>
      <c r="B86" s="59" t="s">
        <v>133</v>
      </c>
      <c r="C86" s="60"/>
      <c r="D86" s="60"/>
      <c r="E86" s="61"/>
      <c r="F86" s="62"/>
      <c r="G86" s="73">
        <f>F87+F88+F89</f>
        <v>0</v>
      </c>
    </row>
    <row r="87" spans="1:7" ht="18" customHeight="1" x14ac:dyDescent="0.2">
      <c r="A87" s="130" t="s">
        <v>134</v>
      </c>
      <c r="B87" s="95" t="s">
        <v>135</v>
      </c>
      <c r="C87" s="131" t="s">
        <v>1</v>
      </c>
      <c r="D87" s="64">
        <v>0</v>
      </c>
      <c r="E87" s="65">
        <v>0</v>
      </c>
      <c r="F87" s="66">
        <f>D87*E87</f>
        <v>0</v>
      </c>
      <c r="G87" s="74"/>
    </row>
    <row r="88" spans="1:7" ht="18" customHeight="1" x14ac:dyDescent="0.2">
      <c r="A88" s="130" t="s">
        <v>136</v>
      </c>
      <c r="B88" s="95" t="s">
        <v>137</v>
      </c>
      <c r="C88" s="131" t="s">
        <v>1</v>
      </c>
      <c r="D88" s="64">
        <v>0</v>
      </c>
      <c r="E88" s="65">
        <v>0</v>
      </c>
      <c r="F88" s="66">
        <f>D88*E88</f>
        <v>0</v>
      </c>
      <c r="G88" s="74"/>
    </row>
    <row r="89" spans="1:7" ht="18" customHeight="1" x14ac:dyDescent="0.2">
      <c r="A89" s="130" t="s">
        <v>138</v>
      </c>
      <c r="B89" s="95" t="s">
        <v>139</v>
      </c>
      <c r="C89" s="131" t="s">
        <v>1</v>
      </c>
      <c r="D89" s="64">
        <v>0</v>
      </c>
      <c r="E89" s="65">
        <v>0</v>
      </c>
      <c r="F89" s="66">
        <f>D89*E89</f>
        <v>0</v>
      </c>
      <c r="G89" s="74"/>
    </row>
    <row r="90" spans="1:7" ht="18" customHeight="1" x14ac:dyDescent="0.2">
      <c r="A90" s="187" t="s">
        <v>28</v>
      </c>
      <c r="B90" s="188"/>
      <c r="C90" s="188"/>
      <c r="D90" s="188"/>
      <c r="E90" s="188"/>
      <c r="F90" s="188"/>
      <c r="G90" s="74"/>
    </row>
    <row r="91" spans="1:7" ht="18" customHeight="1" x14ac:dyDescent="0.2">
      <c r="A91" s="129" t="s">
        <v>140</v>
      </c>
      <c r="B91" s="96" t="s">
        <v>141</v>
      </c>
      <c r="C91" s="67"/>
      <c r="D91" s="67"/>
      <c r="E91" s="68"/>
      <c r="F91" s="69"/>
      <c r="G91" s="73">
        <f>F92+F93</f>
        <v>0</v>
      </c>
    </row>
    <row r="92" spans="1:7" ht="18" customHeight="1" x14ac:dyDescent="0.2">
      <c r="A92" s="130" t="s">
        <v>142</v>
      </c>
      <c r="B92" s="95" t="s">
        <v>143</v>
      </c>
      <c r="C92" s="131" t="s">
        <v>1</v>
      </c>
      <c r="D92" s="64">
        <v>0</v>
      </c>
      <c r="E92" s="65">
        <v>0</v>
      </c>
      <c r="F92" s="66">
        <f>D92*E92</f>
        <v>0</v>
      </c>
      <c r="G92" s="74"/>
    </row>
    <row r="93" spans="1:7" ht="18" customHeight="1" x14ac:dyDescent="0.2">
      <c r="A93" s="130" t="s">
        <v>144</v>
      </c>
      <c r="B93" s="63" t="s">
        <v>145</v>
      </c>
      <c r="C93" s="131" t="s">
        <v>1</v>
      </c>
      <c r="D93" s="64">
        <v>0</v>
      </c>
      <c r="E93" s="65">
        <v>0</v>
      </c>
      <c r="F93" s="66">
        <f>D93*E93</f>
        <v>0</v>
      </c>
      <c r="G93" s="74"/>
    </row>
    <row r="94" spans="1:7" ht="18" customHeight="1" x14ac:dyDescent="0.2">
      <c r="A94" s="187" t="s">
        <v>28</v>
      </c>
      <c r="B94" s="188"/>
      <c r="C94" s="188"/>
      <c r="D94" s="188"/>
      <c r="E94" s="188"/>
      <c r="F94" s="188"/>
      <c r="G94" s="74"/>
    </row>
    <row r="95" spans="1:7" ht="18" customHeight="1" x14ac:dyDescent="0.2">
      <c r="A95" s="129" t="s">
        <v>146</v>
      </c>
      <c r="B95" s="59" t="s">
        <v>147</v>
      </c>
      <c r="C95" s="60"/>
      <c r="D95" s="60"/>
      <c r="E95" s="61"/>
      <c r="F95" s="62"/>
      <c r="G95" s="73">
        <f>F96</f>
        <v>0</v>
      </c>
    </row>
    <row r="96" spans="1:7" ht="18" customHeight="1" x14ac:dyDescent="0.2">
      <c r="A96" s="130" t="s">
        <v>148</v>
      </c>
      <c r="B96" s="63" t="s">
        <v>556</v>
      </c>
      <c r="C96" s="131" t="s">
        <v>1</v>
      </c>
      <c r="D96" s="64">
        <v>0</v>
      </c>
      <c r="E96" s="65">
        <v>0</v>
      </c>
      <c r="F96" s="66">
        <f>D96*E96</f>
        <v>0</v>
      </c>
      <c r="G96" s="74"/>
    </row>
    <row r="97" spans="1:7" ht="18" customHeight="1" x14ac:dyDescent="0.2">
      <c r="A97" s="187" t="s">
        <v>28</v>
      </c>
      <c r="B97" s="188"/>
      <c r="C97" s="188"/>
      <c r="D97" s="188"/>
      <c r="E97" s="188"/>
      <c r="F97" s="188"/>
      <c r="G97" s="74"/>
    </row>
    <row r="98" spans="1:7" ht="18" customHeight="1" x14ac:dyDescent="0.2">
      <c r="A98" s="129" t="s">
        <v>149</v>
      </c>
      <c r="B98" s="59" t="s">
        <v>97</v>
      </c>
      <c r="C98" s="60"/>
      <c r="D98" s="60"/>
      <c r="E98" s="61"/>
      <c r="F98" s="62"/>
      <c r="G98" s="73">
        <f>F99+F100+F101+F102+F103</f>
        <v>0</v>
      </c>
    </row>
    <row r="99" spans="1:7" ht="18" customHeight="1" x14ac:dyDescent="0.2">
      <c r="A99" s="130" t="s">
        <v>150</v>
      </c>
      <c r="B99" s="63" t="s">
        <v>151</v>
      </c>
      <c r="C99" s="131" t="s">
        <v>1</v>
      </c>
      <c r="D99" s="64">
        <v>0</v>
      </c>
      <c r="E99" s="65">
        <v>0</v>
      </c>
      <c r="F99" s="66">
        <f t="shared" ref="F99:F103" si="5">D99*E99</f>
        <v>0</v>
      </c>
      <c r="G99" s="74"/>
    </row>
    <row r="100" spans="1:7" ht="18" customHeight="1" x14ac:dyDescent="0.2">
      <c r="A100" s="130" t="s">
        <v>152</v>
      </c>
      <c r="B100" s="63" t="s">
        <v>153</v>
      </c>
      <c r="C100" s="131" t="s">
        <v>1</v>
      </c>
      <c r="D100" s="64">
        <v>0</v>
      </c>
      <c r="E100" s="65">
        <v>0</v>
      </c>
      <c r="F100" s="66">
        <f t="shared" si="5"/>
        <v>0</v>
      </c>
      <c r="G100" s="74"/>
    </row>
    <row r="101" spans="1:7" ht="18" customHeight="1" x14ac:dyDescent="0.2">
      <c r="A101" s="130" t="s">
        <v>154</v>
      </c>
      <c r="B101" s="63" t="s">
        <v>104</v>
      </c>
      <c r="C101" s="131" t="s">
        <v>1</v>
      </c>
      <c r="D101" s="64">
        <v>0</v>
      </c>
      <c r="E101" s="65">
        <v>0</v>
      </c>
      <c r="F101" s="66">
        <f t="shared" si="5"/>
        <v>0</v>
      </c>
      <c r="G101" s="74"/>
    </row>
    <row r="102" spans="1:7" ht="18" customHeight="1" x14ac:dyDescent="0.2">
      <c r="A102" s="130" t="s">
        <v>155</v>
      </c>
      <c r="B102" s="63" t="s">
        <v>106</v>
      </c>
      <c r="C102" s="131" t="s">
        <v>1</v>
      </c>
      <c r="D102" s="64">
        <v>0</v>
      </c>
      <c r="E102" s="65">
        <v>0</v>
      </c>
      <c r="F102" s="66">
        <f t="shared" si="5"/>
        <v>0</v>
      </c>
      <c r="G102" s="74"/>
    </row>
    <row r="103" spans="1:7" ht="18" customHeight="1" x14ac:dyDescent="0.2">
      <c r="A103" s="130" t="s">
        <v>156</v>
      </c>
      <c r="B103" s="63" t="s">
        <v>107</v>
      </c>
      <c r="C103" s="131" t="s">
        <v>1</v>
      </c>
      <c r="D103" s="64">
        <v>0</v>
      </c>
      <c r="E103" s="65">
        <v>0</v>
      </c>
      <c r="F103" s="66">
        <f t="shared" si="5"/>
        <v>0</v>
      </c>
      <c r="G103" s="74"/>
    </row>
    <row r="104" spans="1:7" ht="18" customHeight="1" x14ac:dyDescent="0.2">
      <c r="A104" s="187" t="s">
        <v>28</v>
      </c>
      <c r="B104" s="188"/>
      <c r="C104" s="188"/>
      <c r="D104" s="188"/>
      <c r="E104" s="188"/>
      <c r="F104" s="188"/>
      <c r="G104" s="74"/>
    </row>
    <row r="105" spans="1:7" ht="18" customHeight="1" thickBot="1" x14ac:dyDescent="0.25">
      <c r="A105" s="138"/>
      <c r="B105" s="280" t="s">
        <v>157</v>
      </c>
      <c r="C105" s="280"/>
      <c r="D105" s="280"/>
      <c r="E105" s="280"/>
      <c r="F105" s="280"/>
      <c r="G105" s="281">
        <f>G102+G99+G95+G90+G84+G80+G75</f>
        <v>0</v>
      </c>
    </row>
    <row r="106" spans="1:7" ht="18" customHeight="1" x14ac:dyDescent="0.2">
      <c r="A106" s="128">
        <v>4</v>
      </c>
      <c r="B106" s="98" t="s">
        <v>158</v>
      </c>
      <c r="C106" s="99"/>
      <c r="D106" s="98"/>
      <c r="E106" s="98"/>
      <c r="F106" s="98"/>
      <c r="G106" s="100"/>
    </row>
    <row r="107" spans="1:7" ht="18" customHeight="1" x14ac:dyDescent="0.2">
      <c r="A107" s="129" t="s">
        <v>159</v>
      </c>
      <c r="B107" s="59" t="s">
        <v>160</v>
      </c>
      <c r="C107" s="60"/>
      <c r="D107" s="60"/>
      <c r="E107" s="61"/>
      <c r="F107" s="62"/>
      <c r="G107" s="73">
        <f>F108+F109+F110+F111+F112+F113+F114</f>
        <v>0</v>
      </c>
    </row>
    <row r="108" spans="1:7" ht="18" customHeight="1" x14ac:dyDescent="0.2">
      <c r="A108" s="130" t="s">
        <v>161</v>
      </c>
      <c r="B108" s="63" t="s">
        <v>162</v>
      </c>
      <c r="C108" s="131" t="s">
        <v>1</v>
      </c>
      <c r="D108" s="64">
        <v>0</v>
      </c>
      <c r="E108" s="65">
        <v>0</v>
      </c>
      <c r="F108" s="66">
        <f>D108*E108</f>
        <v>0</v>
      </c>
      <c r="G108" s="74"/>
    </row>
    <row r="109" spans="1:7" ht="18" customHeight="1" x14ac:dyDescent="0.2">
      <c r="A109" s="130" t="s">
        <v>163</v>
      </c>
      <c r="B109" s="63" t="s">
        <v>164</v>
      </c>
      <c r="C109" s="131" t="s">
        <v>1</v>
      </c>
      <c r="D109" s="64">
        <v>0</v>
      </c>
      <c r="E109" s="65">
        <v>0</v>
      </c>
      <c r="F109" s="66">
        <f t="shared" ref="F109:F114" si="6">D109*E109</f>
        <v>0</v>
      </c>
      <c r="G109" s="74"/>
    </row>
    <row r="110" spans="1:7" ht="18" customHeight="1" x14ac:dyDescent="0.2">
      <c r="A110" s="130" t="s">
        <v>165</v>
      </c>
      <c r="B110" s="63" t="s">
        <v>166</v>
      </c>
      <c r="C110" s="131" t="s">
        <v>1</v>
      </c>
      <c r="D110" s="64">
        <v>0</v>
      </c>
      <c r="E110" s="65">
        <v>0</v>
      </c>
      <c r="F110" s="66">
        <f t="shared" si="6"/>
        <v>0</v>
      </c>
      <c r="G110" s="74"/>
    </row>
    <row r="111" spans="1:7" ht="18" customHeight="1" x14ac:dyDescent="0.2">
      <c r="A111" s="130" t="s">
        <v>167</v>
      </c>
      <c r="B111" s="63" t="s">
        <v>168</v>
      </c>
      <c r="C111" s="131" t="s">
        <v>1</v>
      </c>
      <c r="D111" s="64">
        <v>0</v>
      </c>
      <c r="E111" s="65">
        <v>0</v>
      </c>
      <c r="F111" s="66">
        <f t="shared" si="6"/>
        <v>0</v>
      </c>
      <c r="G111" s="74"/>
    </row>
    <row r="112" spans="1:7" ht="18" customHeight="1" x14ac:dyDescent="0.2">
      <c r="A112" s="130" t="s">
        <v>169</v>
      </c>
      <c r="B112" s="63" t="s">
        <v>170</v>
      </c>
      <c r="C112" s="131" t="s">
        <v>1</v>
      </c>
      <c r="D112" s="64">
        <v>0</v>
      </c>
      <c r="E112" s="65">
        <v>0</v>
      </c>
      <c r="F112" s="66">
        <f t="shared" si="6"/>
        <v>0</v>
      </c>
      <c r="G112" s="74"/>
    </row>
    <row r="113" spans="1:7" ht="18" customHeight="1" x14ac:dyDescent="0.2">
      <c r="A113" s="130" t="s">
        <v>171</v>
      </c>
      <c r="B113" s="63" t="s">
        <v>172</v>
      </c>
      <c r="C113" s="131" t="s">
        <v>1</v>
      </c>
      <c r="D113" s="64">
        <v>0</v>
      </c>
      <c r="E113" s="65">
        <v>0</v>
      </c>
      <c r="F113" s="66">
        <f t="shared" si="6"/>
        <v>0</v>
      </c>
      <c r="G113" s="74"/>
    </row>
    <row r="114" spans="1:7" ht="18" customHeight="1" x14ac:dyDescent="0.2">
      <c r="A114" s="130" t="s">
        <v>173</v>
      </c>
      <c r="B114" s="63" t="s">
        <v>174</v>
      </c>
      <c r="C114" s="131" t="s">
        <v>1</v>
      </c>
      <c r="D114" s="64">
        <v>0</v>
      </c>
      <c r="E114" s="65">
        <v>0</v>
      </c>
      <c r="F114" s="66">
        <f t="shared" si="6"/>
        <v>0</v>
      </c>
      <c r="G114" s="74"/>
    </row>
    <row r="115" spans="1:7" ht="18" customHeight="1" x14ac:dyDescent="0.2">
      <c r="A115" s="187" t="s">
        <v>28</v>
      </c>
      <c r="B115" s="188"/>
      <c r="C115" s="188"/>
      <c r="D115" s="188"/>
      <c r="E115" s="188"/>
      <c r="F115" s="188"/>
      <c r="G115" s="74"/>
    </row>
    <row r="116" spans="1:7" ht="18" customHeight="1" x14ac:dyDescent="0.2">
      <c r="A116" s="129" t="s">
        <v>175</v>
      </c>
      <c r="B116" s="59" t="s">
        <v>176</v>
      </c>
      <c r="C116" s="67"/>
      <c r="D116" s="67"/>
      <c r="E116" s="68"/>
      <c r="F116" s="69"/>
      <c r="G116" s="73">
        <f>F117+F118</f>
        <v>0</v>
      </c>
    </row>
    <row r="117" spans="1:7" ht="18" customHeight="1" x14ac:dyDescent="0.2">
      <c r="A117" s="130" t="s">
        <v>177</v>
      </c>
      <c r="B117" s="63" t="s">
        <v>178</v>
      </c>
      <c r="C117" s="131" t="s">
        <v>1</v>
      </c>
      <c r="D117" s="64">
        <v>0</v>
      </c>
      <c r="E117" s="65">
        <v>0</v>
      </c>
      <c r="F117" s="66">
        <f>D117*E117</f>
        <v>0</v>
      </c>
      <c r="G117" s="74"/>
    </row>
    <row r="118" spans="1:7" ht="18" customHeight="1" x14ac:dyDescent="0.2">
      <c r="A118" s="130" t="s">
        <v>179</v>
      </c>
      <c r="B118" s="63" t="s">
        <v>180</v>
      </c>
      <c r="C118" s="131" t="s">
        <v>1</v>
      </c>
      <c r="D118" s="64">
        <v>0</v>
      </c>
      <c r="E118" s="65">
        <v>0</v>
      </c>
      <c r="F118" s="66">
        <f>D118*E118</f>
        <v>0</v>
      </c>
      <c r="G118" s="74"/>
    </row>
    <row r="119" spans="1:7" ht="18" customHeight="1" x14ac:dyDescent="0.2">
      <c r="A119" s="187" t="s">
        <v>28</v>
      </c>
      <c r="B119" s="188"/>
      <c r="C119" s="188"/>
      <c r="D119" s="188"/>
      <c r="E119" s="188"/>
      <c r="F119" s="188"/>
      <c r="G119" s="74"/>
    </row>
    <row r="120" spans="1:7" ht="18" customHeight="1" x14ac:dyDescent="0.2">
      <c r="A120" s="129" t="s">
        <v>181</v>
      </c>
      <c r="B120" s="59" t="s">
        <v>182</v>
      </c>
      <c r="C120" s="60"/>
      <c r="D120" s="60"/>
      <c r="E120" s="61"/>
      <c r="F120" s="62"/>
      <c r="G120" s="73">
        <f>F121+F122+F123</f>
        <v>0</v>
      </c>
    </row>
    <row r="121" spans="1:7" ht="18" customHeight="1" x14ac:dyDescent="0.2">
      <c r="A121" s="130" t="s">
        <v>183</v>
      </c>
      <c r="B121" s="63" t="s">
        <v>120</v>
      </c>
      <c r="C121" s="131" t="s">
        <v>1</v>
      </c>
      <c r="D121" s="64">
        <v>0</v>
      </c>
      <c r="E121" s="65">
        <v>0</v>
      </c>
      <c r="F121" s="66">
        <f>D121*E121</f>
        <v>0</v>
      </c>
      <c r="G121" s="75"/>
    </row>
    <row r="122" spans="1:7" ht="18" customHeight="1" x14ac:dyDescent="0.2">
      <c r="A122" s="130" t="s">
        <v>184</v>
      </c>
      <c r="B122" s="63" t="s">
        <v>185</v>
      </c>
      <c r="C122" s="131" t="s">
        <v>1</v>
      </c>
      <c r="D122" s="64">
        <v>0</v>
      </c>
      <c r="E122" s="65">
        <v>0</v>
      </c>
      <c r="F122" s="66">
        <f>D122*E122</f>
        <v>0</v>
      </c>
      <c r="G122" s="76"/>
    </row>
    <row r="123" spans="1:7" ht="18" customHeight="1" x14ac:dyDescent="0.2">
      <c r="A123" s="130" t="s">
        <v>186</v>
      </c>
      <c r="B123" s="63" t="s">
        <v>187</v>
      </c>
      <c r="C123" s="131" t="s">
        <v>1</v>
      </c>
      <c r="D123" s="64">
        <v>0</v>
      </c>
      <c r="E123" s="65">
        <v>0</v>
      </c>
      <c r="F123" s="66">
        <f>D123*E123</f>
        <v>0</v>
      </c>
      <c r="G123" s="76"/>
    </row>
    <row r="124" spans="1:7" ht="18" customHeight="1" x14ac:dyDescent="0.2">
      <c r="A124" s="187" t="s">
        <v>28</v>
      </c>
      <c r="B124" s="188"/>
      <c r="C124" s="188"/>
      <c r="D124" s="188"/>
      <c r="E124" s="188"/>
      <c r="F124" s="188"/>
      <c r="G124" s="76"/>
    </row>
    <row r="125" spans="1:7" ht="18" customHeight="1" x14ac:dyDescent="0.2">
      <c r="A125" s="129" t="s">
        <v>188</v>
      </c>
      <c r="B125" s="59" t="s">
        <v>189</v>
      </c>
      <c r="C125" s="60"/>
      <c r="D125" s="60"/>
      <c r="E125" s="61"/>
      <c r="F125" s="62"/>
      <c r="G125" s="73">
        <f>F126+F127+F128+F129+F130</f>
        <v>0</v>
      </c>
    </row>
    <row r="126" spans="1:7" ht="18" customHeight="1" x14ac:dyDescent="0.2">
      <c r="A126" s="130" t="s">
        <v>190</v>
      </c>
      <c r="B126" s="63" t="s">
        <v>191</v>
      </c>
      <c r="C126" s="131" t="s">
        <v>1</v>
      </c>
      <c r="D126" s="64">
        <v>0</v>
      </c>
      <c r="E126" s="65">
        <v>0</v>
      </c>
      <c r="F126" s="66">
        <f>D126*E126</f>
        <v>0</v>
      </c>
      <c r="G126" s="74"/>
    </row>
    <row r="127" spans="1:7" ht="18" customHeight="1" x14ac:dyDescent="0.2">
      <c r="A127" s="130" t="s">
        <v>192</v>
      </c>
      <c r="B127" s="63" t="s">
        <v>193</v>
      </c>
      <c r="C127" s="131" t="s">
        <v>1</v>
      </c>
      <c r="D127" s="64">
        <v>0</v>
      </c>
      <c r="E127" s="65">
        <v>0</v>
      </c>
      <c r="F127" s="66">
        <f>D127*E127</f>
        <v>0</v>
      </c>
      <c r="G127" s="74"/>
    </row>
    <row r="128" spans="1:7" ht="18" customHeight="1" x14ac:dyDescent="0.2">
      <c r="A128" s="130" t="s">
        <v>194</v>
      </c>
      <c r="B128" s="63" t="s">
        <v>195</v>
      </c>
      <c r="C128" s="131" t="s">
        <v>1</v>
      </c>
      <c r="D128" s="64">
        <v>0</v>
      </c>
      <c r="E128" s="65">
        <v>0</v>
      </c>
      <c r="F128" s="66">
        <f>D128*E128</f>
        <v>0</v>
      </c>
      <c r="G128" s="74"/>
    </row>
    <row r="129" spans="1:7" ht="18" customHeight="1" x14ac:dyDescent="0.2">
      <c r="A129" s="130" t="s">
        <v>196</v>
      </c>
      <c r="B129" s="63" t="s">
        <v>197</v>
      </c>
      <c r="C129" s="131" t="s">
        <v>1</v>
      </c>
      <c r="D129" s="64">
        <v>0</v>
      </c>
      <c r="E129" s="65">
        <v>0</v>
      </c>
      <c r="F129" s="66">
        <f>D129*E129</f>
        <v>0</v>
      </c>
      <c r="G129" s="74"/>
    </row>
    <row r="130" spans="1:7" ht="18" customHeight="1" x14ac:dyDescent="0.2">
      <c r="A130" s="130" t="s">
        <v>198</v>
      </c>
      <c r="B130" s="63" t="s">
        <v>199</v>
      </c>
      <c r="C130" s="131" t="s">
        <v>1</v>
      </c>
      <c r="D130" s="64">
        <v>0</v>
      </c>
      <c r="E130" s="65">
        <v>0</v>
      </c>
      <c r="F130" s="66">
        <f>D130*E130</f>
        <v>0</v>
      </c>
      <c r="G130" s="74"/>
    </row>
    <row r="131" spans="1:7" ht="18" customHeight="1" x14ac:dyDescent="0.2">
      <c r="A131" s="187" t="s">
        <v>28</v>
      </c>
      <c r="B131" s="188"/>
      <c r="C131" s="188"/>
      <c r="D131" s="188"/>
      <c r="E131" s="188"/>
      <c r="F131" s="188"/>
      <c r="G131" s="74"/>
    </row>
    <row r="132" spans="1:7" ht="18" customHeight="1" x14ac:dyDescent="0.2">
      <c r="A132" s="129" t="s">
        <v>200</v>
      </c>
      <c r="B132" s="59" t="s">
        <v>201</v>
      </c>
      <c r="C132" s="60"/>
      <c r="D132" s="60"/>
      <c r="E132" s="61"/>
      <c r="F132" s="62"/>
      <c r="G132" s="73">
        <f>F133+F134+F135+F136+F137+F138+F139+F140+F141+F142+F143+F144+F145</f>
        <v>0</v>
      </c>
    </row>
    <row r="133" spans="1:7" ht="18" customHeight="1" x14ac:dyDescent="0.2">
      <c r="A133" s="130" t="s">
        <v>202</v>
      </c>
      <c r="B133" s="63" t="s">
        <v>127</v>
      </c>
      <c r="C133" s="131" t="s">
        <v>1</v>
      </c>
      <c r="D133" s="64">
        <v>0</v>
      </c>
      <c r="E133" s="65">
        <v>0</v>
      </c>
      <c r="F133" s="66">
        <f>D133*E133</f>
        <v>0</v>
      </c>
      <c r="G133" s="74"/>
    </row>
    <row r="134" spans="1:7" ht="18" customHeight="1" x14ac:dyDescent="0.2">
      <c r="A134" s="130" t="s">
        <v>203</v>
      </c>
      <c r="B134" s="63" t="s">
        <v>204</v>
      </c>
      <c r="C134" s="131" t="s">
        <v>1</v>
      </c>
      <c r="D134" s="64">
        <v>0</v>
      </c>
      <c r="E134" s="65">
        <v>0</v>
      </c>
      <c r="F134" s="66">
        <f t="shared" ref="F134:F145" si="7">D134*E134</f>
        <v>0</v>
      </c>
      <c r="G134" s="74"/>
    </row>
    <row r="135" spans="1:7" ht="18" customHeight="1" x14ac:dyDescent="0.2">
      <c r="A135" s="130" t="s">
        <v>205</v>
      </c>
      <c r="B135" s="63" t="s">
        <v>206</v>
      </c>
      <c r="C135" s="131" t="s">
        <v>1</v>
      </c>
      <c r="D135" s="64">
        <v>0</v>
      </c>
      <c r="E135" s="65">
        <v>0</v>
      </c>
      <c r="F135" s="66">
        <f t="shared" si="7"/>
        <v>0</v>
      </c>
      <c r="G135" s="74"/>
    </row>
    <row r="136" spans="1:7" ht="18" customHeight="1" x14ac:dyDescent="0.2">
      <c r="A136" s="130" t="s">
        <v>207</v>
      </c>
      <c r="B136" s="63" t="s">
        <v>208</v>
      </c>
      <c r="C136" s="131" t="s">
        <v>1</v>
      </c>
      <c r="D136" s="64">
        <v>0</v>
      </c>
      <c r="E136" s="65">
        <v>0</v>
      </c>
      <c r="F136" s="66">
        <f t="shared" si="7"/>
        <v>0</v>
      </c>
      <c r="G136" s="74"/>
    </row>
    <row r="137" spans="1:7" ht="18" customHeight="1" x14ac:dyDescent="0.2">
      <c r="A137" s="130" t="s">
        <v>209</v>
      </c>
      <c r="B137" s="63" t="s">
        <v>210</v>
      </c>
      <c r="C137" s="131" t="s">
        <v>1</v>
      </c>
      <c r="D137" s="64">
        <v>0</v>
      </c>
      <c r="E137" s="65">
        <v>0</v>
      </c>
      <c r="F137" s="66">
        <f t="shared" si="7"/>
        <v>0</v>
      </c>
      <c r="G137" s="74"/>
    </row>
    <row r="138" spans="1:7" ht="18" customHeight="1" x14ac:dyDescent="0.2">
      <c r="A138" s="130" t="s">
        <v>211</v>
      </c>
      <c r="B138" s="63" t="s">
        <v>212</v>
      </c>
      <c r="C138" s="131" t="s">
        <v>1</v>
      </c>
      <c r="D138" s="64">
        <v>0</v>
      </c>
      <c r="E138" s="65">
        <v>0</v>
      </c>
      <c r="F138" s="66">
        <f t="shared" si="7"/>
        <v>0</v>
      </c>
      <c r="G138" s="74"/>
    </row>
    <row r="139" spans="1:7" ht="18" customHeight="1" x14ac:dyDescent="0.2">
      <c r="A139" s="130" t="s">
        <v>213</v>
      </c>
      <c r="B139" s="63" t="s">
        <v>214</v>
      </c>
      <c r="C139" s="131" t="s">
        <v>1</v>
      </c>
      <c r="D139" s="64">
        <v>0</v>
      </c>
      <c r="E139" s="65">
        <v>0</v>
      </c>
      <c r="F139" s="66">
        <f t="shared" si="7"/>
        <v>0</v>
      </c>
      <c r="G139" s="74"/>
    </row>
    <row r="140" spans="1:7" ht="18" customHeight="1" x14ac:dyDescent="0.2">
      <c r="A140" s="130" t="s">
        <v>215</v>
      </c>
      <c r="B140" s="63" t="s">
        <v>216</v>
      </c>
      <c r="C140" s="131" t="s">
        <v>1</v>
      </c>
      <c r="D140" s="64">
        <v>0</v>
      </c>
      <c r="E140" s="65">
        <v>0</v>
      </c>
      <c r="F140" s="66">
        <f t="shared" si="7"/>
        <v>0</v>
      </c>
      <c r="G140" s="74"/>
    </row>
    <row r="141" spans="1:7" ht="18" customHeight="1" x14ac:dyDescent="0.2">
      <c r="A141" s="130" t="s">
        <v>217</v>
      </c>
      <c r="B141" s="63" t="s">
        <v>218</v>
      </c>
      <c r="C141" s="131" t="s">
        <v>1</v>
      </c>
      <c r="D141" s="64">
        <v>0</v>
      </c>
      <c r="E141" s="65">
        <v>0</v>
      </c>
      <c r="F141" s="66">
        <f t="shared" si="7"/>
        <v>0</v>
      </c>
      <c r="G141" s="74"/>
    </row>
    <row r="142" spans="1:7" ht="18" customHeight="1" x14ac:dyDescent="0.2">
      <c r="A142" s="130" t="s">
        <v>219</v>
      </c>
      <c r="B142" s="63" t="s">
        <v>220</v>
      </c>
      <c r="C142" s="131" t="s">
        <v>1</v>
      </c>
      <c r="D142" s="64">
        <v>0</v>
      </c>
      <c r="E142" s="65">
        <v>0</v>
      </c>
      <c r="F142" s="66">
        <f t="shared" si="7"/>
        <v>0</v>
      </c>
      <c r="G142" s="74"/>
    </row>
    <row r="143" spans="1:7" ht="18" customHeight="1" x14ac:dyDescent="0.2">
      <c r="A143" s="130" t="s">
        <v>221</v>
      </c>
      <c r="B143" s="63" t="s">
        <v>222</v>
      </c>
      <c r="C143" s="131" t="s">
        <v>1</v>
      </c>
      <c r="D143" s="64">
        <v>0</v>
      </c>
      <c r="E143" s="65">
        <v>0</v>
      </c>
      <c r="F143" s="66">
        <f t="shared" si="7"/>
        <v>0</v>
      </c>
      <c r="G143" s="74"/>
    </row>
    <row r="144" spans="1:7" ht="18" customHeight="1" x14ac:dyDescent="0.2">
      <c r="A144" s="130" t="s">
        <v>223</v>
      </c>
      <c r="B144" s="63" t="s">
        <v>224</v>
      </c>
      <c r="C144" s="131" t="s">
        <v>1</v>
      </c>
      <c r="D144" s="64">
        <v>0</v>
      </c>
      <c r="E144" s="65">
        <v>0</v>
      </c>
      <c r="F144" s="66">
        <f t="shared" si="7"/>
        <v>0</v>
      </c>
      <c r="G144" s="74"/>
    </row>
    <row r="145" spans="1:7" ht="18" customHeight="1" x14ac:dyDescent="0.2">
      <c r="A145" s="130" t="s">
        <v>225</v>
      </c>
      <c r="B145" s="63" t="s">
        <v>226</v>
      </c>
      <c r="C145" s="131" t="s">
        <v>1</v>
      </c>
      <c r="D145" s="64">
        <v>0</v>
      </c>
      <c r="E145" s="65">
        <v>0</v>
      </c>
      <c r="F145" s="66">
        <f t="shared" si="7"/>
        <v>0</v>
      </c>
      <c r="G145" s="74"/>
    </row>
    <row r="146" spans="1:7" ht="18" customHeight="1" x14ac:dyDescent="0.2">
      <c r="A146" s="187" t="s">
        <v>28</v>
      </c>
      <c r="B146" s="188"/>
      <c r="C146" s="188"/>
      <c r="D146" s="188"/>
      <c r="E146" s="188"/>
      <c r="F146" s="188"/>
      <c r="G146" s="74"/>
    </row>
    <row r="147" spans="1:7" ht="18" customHeight="1" x14ac:dyDescent="0.2">
      <c r="A147" s="129" t="s">
        <v>227</v>
      </c>
      <c r="B147" s="59" t="s">
        <v>228</v>
      </c>
      <c r="C147" s="60"/>
      <c r="D147" s="60"/>
      <c r="E147" s="61"/>
      <c r="F147" s="62"/>
      <c r="G147" s="73">
        <f>F148+F149+F150+F151+F152+F153+F154+F155+F156+F157+F158+F159+F160+F161+F162+F163</f>
        <v>0</v>
      </c>
    </row>
    <row r="148" spans="1:7" ht="18" customHeight="1" x14ac:dyDescent="0.2">
      <c r="A148" s="130" t="s">
        <v>229</v>
      </c>
      <c r="B148" s="63" t="s">
        <v>129</v>
      </c>
      <c r="C148" s="131" t="s">
        <v>1</v>
      </c>
      <c r="D148" s="64">
        <v>0</v>
      </c>
      <c r="E148" s="65">
        <v>0</v>
      </c>
      <c r="F148" s="66">
        <f>D148*E148</f>
        <v>0</v>
      </c>
      <c r="G148" s="74"/>
    </row>
    <row r="149" spans="1:7" ht="18" customHeight="1" x14ac:dyDescent="0.2">
      <c r="A149" s="130" t="s">
        <v>230</v>
      </c>
      <c r="B149" s="63" t="s">
        <v>231</v>
      </c>
      <c r="C149" s="131" t="s">
        <v>1</v>
      </c>
      <c r="D149" s="64">
        <v>0</v>
      </c>
      <c r="E149" s="65">
        <v>0</v>
      </c>
      <c r="F149" s="66">
        <f t="shared" ref="F149:F163" si="8">D149*E149</f>
        <v>0</v>
      </c>
      <c r="G149" s="74"/>
    </row>
    <row r="150" spans="1:7" ht="18" customHeight="1" x14ac:dyDescent="0.2">
      <c r="A150" s="130" t="s">
        <v>232</v>
      </c>
      <c r="B150" s="63" t="s">
        <v>233</v>
      </c>
      <c r="C150" s="131" t="s">
        <v>1</v>
      </c>
      <c r="D150" s="64">
        <v>0</v>
      </c>
      <c r="E150" s="65">
        <v>0</v>
      </c>
      <c r="F150" s="66">
        <f t="shared" si="8"/>
        <v>0</v>
      </c>
      <c r="G150" s="74"/>
    </row>
    <row r="151" spans="1:7" ht="18" customHeight="1" x14ac:dyDescent="0.2">
      <c r="A151" s="130" t="s">
        <v>234</v>
      </c>
      <c r="B151" s="63" t="s">
        <v>235</v>
      </c>
      <c r="C151" s="131" t="s">
        <v>1</v>
      </c>
      <c r="D151" s="64">
        <v>0</v>
      </c>
      <c r="E151" s="65">
        <v>0</v>
      </c>
      <c r="F151" s="66">
        <f t="shared" si="8"/>
        <v>0</v>
      </c>
      <c r="G151" s="74"/>
    </row>
    <row r="152" spans="1:7" ht="18" customHeight="1" x14ac:dyDescent="0.2">
      <c r="A152" s="130" t="s">
        <v>236</v>
      </c>
      <c r="B152" s="63" t="s">
        <v>237</v>
      </c>
      <c r="C152" s="131" t="s">
        <v>1</v>
      </c>
      <c r="D152" s="64">
        <v>0</v>
      </c>
      <c r="E152" s="65">
        <v>0</v>
      </c>
      <c r="F152" s="66">
        <f t="shared" si="8"/>
        <v>0</v>
      </c>
      <c r="G152" s="74"/>
    </row>
    <row r="153" spans="1:7" ht="18" customHeight="1" x14ac:dyDescent="0.2">
      <c r="A153" s="130" t="s">
        <v>238</v>
      </c>
      <c r="B153" s="63" t="s">
        <v>239</v>
      </c>
      <c r="C153" s="131" t="s">
        <v>1</v>
      </c>
      <c r="D153" s="64">
        <v>0</v>
      </c>
      <c r="E153" s="65">
        <v>0</v>
      </c>
      <c r="F153" s="66">
        <f t="shared" si="8"/>
        <v>0</v>
      </c>
      <c r="G153" s="74"/>
    </row>
    <row r="154" spans="1:7" ht="18" customHeight="1" x14ac:dyDescent="0.2">
      <c r="A154" s="130" t="s">
        <v>240</v>
      </c>
      <c r="B154" s="63" t="s">
        <v>241</v>
      </c>
      <c r="C154" s="131" t="s">
        <v>1</v>
      </c>
      <c r="D154" s="64">
        <v>0</v>
      </c>
      <c r="E154" s="65">
        <v>0</v>
      </c>
      <c r="F154" s="66">
        <f t="shared" si="8"/>
        <v>0</v>
      </c>
      <c r="G154" s="74"/>
    </row>
    <row r="155" spans="1:7" ht="18" customHeight="1" x14ac:dyDescent="0.2">
      <c r="A155" s="130" t="s">
        <v>242</v>
      </c>
      <c r="B155" s="63" t="s">
        <v>243</v>
      </c>
      <c r="C155" s="131" t="s">
        <v>1</v>
      </c>
      <c r="D155" s="64">
        <v>0</v>
      </c>
      <c r="E155" s="65">
        <v>0</v>
      </c>
      <c r="F155" s="66">
        <f t="shared" si="8"/>
        <v>0</v>
      </c>
      <c r="G155" s="74"/>
    </row>
    <row r="156" spans="1:7" ht="18" customHeight="1" x14ac:dyDescent="0.2">
      <c r="A156" s="130" t="s">
        <v>244</v>
      </c>
      <c r="B156" s="63" t="s">
        <v>245</v>
      </c>
      <c r="C156" s="131" t="s">
        <v>1</v>
      </c>
      <c r="D156" s="64">
        <v>0</v>
      </c>
      <c r="E156" s="65">
        <v>0</v>
      </c>
      <c r="F156" s="66">
        <f t="shared" si="8"/>
        <v>0</v>
      </c>
      <c r="G156" s="74"/>
    </row>
    <row r="157" spans="1:7" ht="18" customHeight="1" x14ac:dyDescent="0.2">
      <c r="A157" s="130" t="s">
        <v>246</v>
      </c>
      <c r="B157" s="63" t="s">
        <v>247</v>
      </c>
      <c r="C157" s="131" t="s">
        <v>1</v>
      </c>
      <c r="D157" s="64">
        <v>0</v>
      </c>
      <c r="E157" s="65">
        <v>0</v>
      </c>
      <c r="F157" s="66">
        <f t="shared" si="8"/>
        <v>0</v>
      </c>
      <c r="G157" s="74"/>
    </row>
    <row r="158" spans="1:7" ht="18" customHeight="1" x14ac:dyDescent="0.2">
      <c r="A158" s="130" t="s">
        <v>248</v>
      </c>
      <c r="B158" s="63" t="s">
        <v>249</v>
      </c>
      <c r="C158" s="131" t="s">
        <v>1</v>
      </c>
      <c r="D158" s="64">
        <v>0</v>
      </c>
      <c r="E158" s="65">
        <v>0</v>
      </c>
      <c r="F158" s="66">
        <f t="shared" si="8"/>
        <v>0</v>
      </c>
      <c r="G158" s="74"/>
    </row>
    <row r="159" spans="1:7" ht="18" customHeight="1" x14ac:dyDescent="0.2">
      <c r="A159" s="130" t="s">
        <v>250</v>
      </c>
      <c r="B159" s="63" t="s">
        <v>251</v>
      </c>
      <c r="C159" s="131" t="s">
        <v>1</v>
      </c>
      <c r="D159" s="64">
        <v>0</v>
      </c>
      <c r="E159" s="65">
        <v>0</v>
      </c>
      <c r="F159" s="66">
        <f t="shared" si="8"/>
        <v>0</v>
      </c>
      <c r="G159" s="74"/>
    </row>
    <row r="160" spans="1:7" ht="18" customHeight="1" x14ac:dyDescent="0.2">
      <c r="A160" s="130" t="s">
        <v>252</v>
      </c>
      <c r="B160" s="63" t="s">
        <v>253</v>
      </c>
      <c r="C160" s="131" t="s">
        <v>1</v>
      </c>
      <c r="D160" s="64">
        <v>0</v>
      </c>
      <c r="E160" s="65">
        <v>0</v>
      </c>
      <c r="F160" s="66">
        <f t="shared" si="8"/>
        <v>0</v>
      </c>
      <c r="G160" s="74"/>
    </row>
    <row r="161" spans="1:7" ht="18" customHeight="1" x14ac:dyDescent="0.2">
      <c r="A161" s="130" t="s">
        <v>254</v>
      </c>
      <c r="B161" s="63" t="s">
        <v>255</v>
      </c>
      <c r="C161" s="131" t="s">
        <v>1</v>
      </c>
      <c r="D161" s="64">
        <v>0</v>
      </c>
      <c r="E161" s="65">
        <v>0</v>
      </c>
      <c r="F161" s="66">
        <f t="shared" si="8"/>
        <v>0</v>
      </c>
      <c r="G161" s="74"/>
    </row>
    <row r="162" spans="1:7" ht="18" customHeight="1" x14ac:dyDescent="0.2">
      <c r="A162" s="130" t="s">
        <v>256</v>
      </c>
      <c r="B162" s="63" t="s">
        <v>257</v>
      </c>
      <c r="C162" s="131" t="s">
        <v>1</v>
      </c>
      <c r="D162" s="64">
        <v>0</v>
      </c>
      <c r="E162" s="65">
        <v>0</v>
      </c>
      <c r="F162" s="66">
        <f t="shared" si="8"/>
        <v>0</v>
      </c>
      <c r="G162" s="74"/>
    </row>
    <row r="163" spans="1:7" ht="18" customHeight="1" x14ac:dyDescent="0.2">
      <c r="A163" s="130" t="s">
        <v>258</v>
      </c>
      <c r="B163" s="63" t="s">
        <v>259</v>
      </c>
      <c r="C163" s="131" t="s">
        <v>1</v>
      </c>
      <c r="D163" s="64">
        <v>0</v>
      </c>
      <c r="E163" s="65">
        <v>0</v>
      </c>
      <c r="F163" s="66">
        <f t="shared" si="8"/>
        <v>0</v>
      </c>
      <c r="G163" s="74"/>
    </row>
    <row r="164" spans="1:7" ht="18" customHeight="1" x14ac:dyDescent="0.2">
      <c r="A164" s="187" t="s">
        <v>28</v>
      </c>
      <c r="B164" s="188"/>
      <c r="C164" s="188"/>
      <c r="D164" s="188"/>
      <c r="E164" s="188"/>
      <c r="F164" s="188"/>
      <c r="G164" s="74"/>
    </row>
    <row r="165" spans="1:7" ht="18" customHeight="1" x14ac:dyDescent="0.2">
      <c r="A165" s="129" t="s">
        <v>260</v>
      </c>
      <c r="B165" s="59" t="s">
        <v>261</v>
      </c>
      <c r="C165" s="60"/>
      <c r="D165" s="60"/>
      <c r="E165" s="61"/>
      <c r="F165" s="62"/>
      <c r="G165" s="73">
        <f>F166+F167+F168</f>
        <v>0</v>
      </c>
    </row>
    <row r="166" spans="1:7" ht="18" customHeight="1" x14ac:dyDescent="0.2">
      <c r="A166" s="130" t="s">
        <v>262</v>
      </c>
      <c r="B166" s="63" t="s">
        <v>131</v>
      </c>
      <c r="C166" s="131" t="s">
        <v>1</v>
      </c>
      <c r="D166" s="64">
        <v>0</v>
      </c>
      <c r="E166" s="65">
        <v>0</v>
      </c>
      <c r="F166" s="66">
        <f>D166*E166</f>
        <v>0</v>
      </c>
      <c r="G166" s="75"/>
    </row>
    <row r="167" spans="1:7" ht="18" customHeight="1" x14ac:dyDescent="0.2">
      <c r="A167" s="130" t="s">
        <v>263</v>
      </c>
      <c r="B167" s="63" t="s">
        <v>264</v>
      </c>
      <c r="C167" s="131" t="s">
        <v>1</v>
      </c>
      <c r="D167" s="64">
        <v>0</v>
      </c>
      <c r="E167" s="65">
        <v>0</v>
      </c>
      <c r="F167" s="66">
        <f>D167*E167</f>
        <v>0</v>
      </c>
      <c r="G167" s="75"/>
    </row>
    <row r="168" spans="1:7" ht="18" customHeight="1" x14ac:dyDescent="0.2">
      <c r="A168" s="130" t="s">
        <v>265</v>
      </c>
      <c r="B168" s="63" t="s">
        <v>266</v>
      </c>
      <c r="C168" s="131" t="s">
        <v>1</v>
      </c>
      <c r="D168" s="64">
        <v>0</v>
      </c>
      <c r="E168" s="65">
        <v>0</v>
      </c>
      <c r="F168" s="66">
        <f>D168*E168</f>
        <v>0</v>
      </c>
      <c r="G168" s="75"/>
    </row>
    <row r="169" spans="1:7" ht="18" customHeight="1" x14ac:dyDescent="0.2">
      <c r="A169" s="187" t="s">
        <v>28</v>
      </c>
      <c r="B169" s="188"/>
      <c r="C169" s="188"/>
      <c r="D169" s="188"/>
      <c r="E169" s="188"/>
      <c r="F169" s="188"/>
      <c r="G169" s="75"/>
    </row>
    <row r="170" spans="1:7" ht="18" customHeight="1" x14ac:dyDescent="0.2">
      <c r="A170" s="129" t="s">
        <v>267</v>
      </c>
      <c r="B170" s="59" t="s">
        <v>268</v>
      </c>
      <c r="C170" s="60"/>
      <c r="D170" s="60"/>
      <c r="E170" s="61"/>
      <c r="F170" s="62"/>
      <c r="G170" s="73">
        <f>F171+F172+F173+F174+F175+F176+F177+F178</f>
        <v>0</v>
      </c>
    </row>
    <row r="171" spans="1:7" ht="18" customHeight="1" x14ac:dyDescent="0.2">
      <c r="A171" s="130" t="s">
        <v>269</v>
      </c>
      <c r="B171" s="70" t="s">
        <v>270</v>
      </c>
      <c r="C171" s="131" t="s">
        <v>1</v>
      </c>
      <c r="D171" s="64">
        <v>0</v>
      </c>
      <c r="E171" s="65">
        <v>0</v>
      </c>
      <c r="F171" s="66">
        <f>D171*E171</f>
        <v>0</v>
      </c>
      <c r="G171" s="77"/>
    </row>
    <row r="172" spans="1:7" ht="18" customHeight="1" x14ac:dyDescent="0.2">
      <c r="A172" s="130" t="s">
        <v>271</v>
      </c>
      <c r="B172" s="70" t="s">
        <v>272</v>
      </c>
      <c r="C172" s="131" t="s">
        <v>1</v>
      </c>
      <c r="D172" s="64">
        <v>0</v>
      </c>
      <c r="E172" s="65">
        <v>0</v>
      </c>
      <c r="F172" s="66">
        <f t="shared" ref="F172:F178" si="9">D172*E172</f>
        <v>0</v>
      </c>
      <c r="G172" s="77"/>
    </row>
    <row r="173" spans="1:7" ht="18" customHeight="1" x14ac:dyDescent="0.2">
      <c r="A173" s="130" t="s">
        <v>273</v>
      </c>
      <c r="B173" s="63" t="s">
        <v>274</v>
      </c>
      <c r="C173" s="131" t="s">
        <v>1</v>
      </c>
      <c r="D173" s="64">
        <v>0</v>
      </c>
      <c r="E173" s="65">
        <v>0</v>
      </c>
      <c r="F173" s="66">
        <f t="shared" si="9"/>
        <v>0</v>
      </c>
      <c r="G173" s="74"/>
    </row>
    <row r="174" spans="1:7" ht="18" customHeight="1" x14ac:dyDescent="0.2">
      <c r="A174" s="130" t="s">
        <v>275</v>
      </c>
      <c r="B174" s="70" t="s">
        <v>276</v>
      </c>
      <c r="C174" s="131" t="s">
        <v>1</v>
      </c>
      <c r="D174" s="64">
        <v>0</v>
      </c>
      <c r="E174" s="65">
        <v>0</v>
      </c>
      <c r="F174" s="66">
        <f t="shared" si="9"/>
        <v>0</v>
      </c>
      <c r="G174" s="77"/>
    </row>
    <row r="175" spans="1:7" ht="18" customHeight="1" x14ac:dyDescent="0.2">
      <c r="A175" s="130" t="s">
        <v>277</v>
      </c>
      <c r="B175" s="70" t="s">
        <v>278</v>
      </c>
      <c r="C175" s="131" t="s">
        <v>1</v>
      </c>
      <c r="D175" s="64">
        <v>0</v>
      </c>
      <c r="E175" s="65">
        <v>0</v>
      </c>
      <c r="F175" s="66">
        <f t="shared" si="9"/>
        <v>0</v>
      </c>
      <c r="G175" s="77"/>
    </row>
    <row r="176" spans="1:7" ht="18" customHeight="1" x14ac:dyDescent="0.2">
      <c r="A176" s="130" t="s">
        <v>279</v>
      </c>
      <c r="B176" s="63" t="s">
        <v>280</v>
      </c>
      <c r="C176" s="131" t="s">
        <v>1</v>
      </c>
      <c r="D176" s="64">
        <v>0</v>
      </c>
      <c r="E176" s="65">
        <v>0</v>
      </c>
      <c r="F176" s="66">
        <f t="shared" si="9"/>
        <v>0</v>
      </c>
      <c r="G176" s="74"/>
    </row>
    <row r="177" spans="1:7" ht="18" customHeight="1" x14ac:dyDescent="0.2">
      <c r="A177" s="130" t="s">
        <v>281</v>
      </c>
      <c r="B177" s="63" t="s">
        <v>282</v>
      </c>
      <c r="C177" s="131" t="s">
        <v>1</v>
      </c>
      <c r="D177" s="64">
        <v>0</v>
      </c>
      <c r="E177" s="65">
        <v>0</v>
      </c>
      <c r="F177" s="66">
        <f t="shared" si="9"/>
        <v>0</v>
      </c>
      <c r="G177" s="74"/>
    </row>
    <row r="178" spans="1:7" ht="18" customHeight="1" x14ac:dyDescent="0.2">
      <c r="A178" s="130" t="s">
        <v>283</v>
      </c>
      <c r="B178" s="63" t="s">
        <v>284</v>
      </c>
      <c r="C178" s="131" t="s">
        <v>1</v>
      </c>
      <c r="D178" s="64">
        <v>0</v>
      </c>
      <c r="E178" s="65">
        <v>0</v>
      </c>
      <c r="F178" s="66">
        <f t="shared" si="9"/>
        <v>0</v>
      </c>
      <c r="G178" s="74"/>
    </row>
    <row r="179" spans="1:7" ht="18" customHeight="1" x14ac:dyDescent="0.2">
      <c r="A179" s="187" t="s">
        <v>28</v>
      </c>
      <c r="B179" s="188"/>
      <c r="C179" s="188"/>
      <c r="D179" s="188"/>
      <c r="E179" s="188"/>
      <c r="F179" s="188"/>
      <c r="G179" s="74"/>
    </row>
    <row r="180" spans="1:7" ht="18" customHeight="1" x14ac:dyDescent="0.2">
      <c r="A180" s="129" t="s">
        <v>285</v>
      </c>
      <c r="B180" s="190" t="s">
        <v>286</v>
      </c>
      <c r="C180" s="190"/>
      <c r="D180" s="190"/>
      <c r="E180" s="190"/>
      <c r="F180" s="62"/>
      <c r="G180" s="73">
        <f>F181+F182+F183+F184+F185+F186</f>
        <v>0</v>
      </c>
    </row>
    <row r="181" spans="1:7" ht="28.5" customHeight="1" x14ac:dyDescent="0.2">
      <c r="A181" s="130" t="s">
        <v>287</v>
      </c>
      <c r="B181" s="63" t="s">
        <v>288</v>
      </c>
      <c r="C181" s="131" t="s">
        <v>1</v>
      </c>
      <c r="D181" s="64">
        <v>0</v>
      </c>
      <c r="E181" s="65">
        <v>0</v>
      </c>
      <c r="F181" s="66">
        <f t="shared" ref="F181:F186" si="10">D181*E181</f>
        <v>0</v>
      </c>
      <c r="G181" s="74"/>
    </row>
    <row r="182" spans="1:7" ht="18" customHeight="1" x14ac:dyDescent="0.2">
      <c r="A182" s="130" t="s">
        <v>289</v>
      </c>
      <c r="B182" s="63" t="s">
        <v>290</v>
      </c>
      <c r="C182" s="131" t="s">
        <v>1</v>
      </c>
      <c r="D182" s="64">
        <v>0</v>
      </c>
      <c r="E182" s="65">
        <v>0</v>
      </c>
      <c r="F182" s="66">
        <f t="shared" si="10"/>
        <v>0</v>
      </c>
      <c r="G182" s="74"/>
    </row>
    <row r="183" spans="1:7" ht="18" customHeight="1" x14ac:dyDescent="0.2">
      <c r="A183" s="130" t="s">
        <v>291</v>
      </c>
      <c r="B183" s="63" t="s">
        <v>292</v>
      </c>
      <c r="C183" s="131" t="s">
        <v>1</v>
      </c>
      <c r="D183" s="64">
        <v>0</v>
      </c>
      <c r="E183" s="65">
        <v>0</v>
      </c>
      <c r="F183" s="66">
        <f t="shared" si="10"/>
        <v>0</v>
      </c>
      <c r="G183" s="74"/>
    </row>
    <row r="184" spans="1:7" ht="18" customHeight="1" x14ac:dyDescent="0.2">
      <c r="A184" s="130" t="s">
        <v>293</v>
      </c>
      <c r="B184" s="63" t="s">
        <v>294</v>
      </c>
      <c r="C184" s="131" t="s">
        <v>1</v>
      </c>
      <c r="D184" s="64">
        <v>0</v>
      </c>
      <c r="E184" s="65">
        <v>0</v>
      </c>
      <c r="F184" s="66">
        <f t="shared" si="10"/>
        <v>0</v>
      </c>
      <c r="G184" s="74"/>
    </row>
    <row r="185" spans="1:7" ht="18" customHeight="1" x14ac:dyDescent="0.2">
      <c r="A185" s="130" t="s">
        <v>295</v>
      </c>
      <c r="B185" s="63" t="s">
        <v>296</v>
      </c>
      <c r="C185" s="131" t="s">
        <v>1</v>
      </c>
      <c r="D185" s="64">
        <v>0</v>
      </c>
      <c r="E185" s="65">
        <v>0</v>
      </c>
      <c r="F185" s="66">
        <f t="shared" si="10"/>
        <v>0</v>
      </c>
      <c r="G185" s="74"/>
    </row>
    <row r="186" spans="1:7" ht="18" customHeight="1" x14ac:dyDescent="0.2">
      <c r="A186" s="130" t="s">
        <v>297</v>
      </c>
      <c r="B186" s="63" t="s">
        <v>298</v>
      </c>
      <c r="C186" s="131" t="s">
        <v>1</v>
      </c>
      <c r="D186" s="64">
        <v>0</v>
      </c>
      <c r="E186" s="65">
        <v>0</v>
      </c>
      <c r="F186" s="66">
        <f t="shared" si="10"/>
        <v>0</v>
      </c>
      <c r="G186" s="74"/>
    </row>
    <row r="187" spans="1:7" ht="18" customHeight="1" x14ac:dyDescent="0.2">
      <c r="A187" s="187" t="s">
        <v>28</v>
      </c>
      <c r="B187" s="188"/>
      <c r="C187" s="188"/>
      <c r="D187" s="188"/>
      <c r="E187" s="188"/>
      <c r="F187" s="188"/>
      <c r="G187" s="74"/>
    </row>
    <row r="188" spans="1:7" ht="18" customHeight="1" x14ac:dyDescent="0.2">
      <c r="A188" s="129" t="s">
        <v>299</v>
      </c>
      <c r="B188" s="59" t="s">
        <v>300</v>
      </c>
      <c r="C188" s="60"/>
      <c r="D188" s="60"/>
      <c r="E188" s="61"/>
      <c r="F188" s="62"/>
      <c r="G188" s="73">
        <f>F189+F190</f>
        <v>0</v>
      </c>
    </row>
    <row r="189" spans="1:7" ht="18" customHeight="1" x14ac:dyDescent="0.2">
      <c r="A189" s="130" t="s">
        <v>301</v>
      </c>
      <c r="B189" s="63" t="s">
        <v>302</v>
      </c>
      <c r="C189" s="131" t="s">
        <v>1</v>
      </c>
      <c r="D189" s="64">
        <v>0</v>
      </c>
      <c r="E189" s="65">
        <v>0</v>
      </c>
      <c r="F189" s="66">
        <f>D189*E189</f>
        <v>0</v>
      </c>
      <c r="G189" s="74"/>
    </row>
    <row r="190" spans="1:7" ht="18" customHeight="1" x14ac:dyDescent="0.2">
      <c r="A190" s="130" t="s">
        <v>303</v>
      </c>
      <c r="B190" s="63" t="s">
        <v>304</v>
      </c>
      <c r="C190" s="131" t="s">
        <v>1</v>
      </c>
      <c r="D190" s="64">
        <v>0</v>
      </c>
      <c r="E190" s="65">
        <v>0</v>
      </c>
      <c r="F190" s="66">
        <f>D190*E190</f>
        <v>0</v>
      </c>
      <c r="G190" s="74"/>
    </row>
    <row r="191" spans="1:7" ht="18" customHeight="1" x14ac:dyDescent="0.2">
      <c r="A191" s="187" t="s">
        <v>28</v>
      </c>
      <c r="B191" s="188"/>
      <c r="C191" s="188"/>
      <c r="D191" s="188"/>
      <c r="E191" s="188"/>
      <c r="F191" s="188"/>
      <c r="G191" s="74"/>
    </row>
    <row r="192" spans="1:7" ht="18" customHeight="1" x14ac:dyDescent="0.2">
      <c r="A192" s="129" t="s">
        <v>305</v>
      </c>
      <c r="B192" s="59" t="s">
        <v>306</v>
      </c>
      <c r="C192" s="60"/>
      <c r="D192" s="60"/>
      <c r="E192" s="61"/>
      <c r="F192" s="62"/>
      <c r="G192" s="73">
        <f>F193+F194</f>
        <v>0</v>
      </c>
    </row>
    <row r="193" spans="1:7" ht="18" customHeight="1" x14ac:dyDescent="0.2">
      <c r="A193" s="130" t="s">
        <v>307</v>
      </c>
      <c r="B193" s="63" t="s">
        <v>308</v>
      </c>
      <c r="C193" s="131" t="s">
        <v>1</v>
      </c>
      <c r="D193" s="64">
        <v>0</v>
      </c>
      <c r="E193" s="65">
        <v>0</v>
      </c>
      <c r="F193" s="66">
        <f>D193*E193</f>
        <v>0</v>
      </c>
      <c r="G193" s="74"/>
    </row>
    <row r="194" spans="1:7" ht="18" customHeight="1" x14ac:dyDescent="0.2">
      <c r="A194" s="130" t="s">
        <v>309</v>
      </c>
      <c r="B194" s="63" t="s">
        <v>310</v>
      </c>
      <c r="C194" s="131" t="s">
        <v>1</v>
      </c>
      <c r="D194" s="64">
        <v>0</v>
      </c>
      <c r="E194" s="65">
        <v>0</v>
      </c>
      <c r="F194" s="66">
        <f>D194*E194</f>
        <v>0</v>
      </c>
      <c r="G194" s="74"/>
    </row>
    <row r="195" spans="1:7" ht="18" customHeight="1" x14ac:dyDescent="0.2">
      <c r="A195" s="187" t="s">
        <v>28</v>
      </c>
      <c r="B195" s="188"/>
      <c r="C195" s="188"/>
      <c r="D195" s="188"/>
      <c r="E195" s="188"/>
      <c r="F195" s="188"/>
      <c r="G195" s="74"/>
    </row>
    <row r="196" spans="1:7" ht="18" customHeight="1" x14ac:dyDescent="0.2">
      <c r="A196" s="129" t="s">
        <v>311</v>
      </c>
      <c r="B196" s="59" t="s">
        <v>97</v>
      </c>
      <c r="C196" s="60"/>
      <c r="D196" s="60"/>
      <c r="E196" s="61"/>
      <c r="F196" s="62"/>
      <c r="G196" s="73">
        <f>F197+F198+F199+F200+F201+F202+F203+F204+F205+F206</f>
        <v>0</v>
      </c>
    </row>
    <row r="197" spans="1:7" ht="18" customHeight="1" x14ac:dyDescent="0.2">
      <c r="A197" s="130" t="s">
        <v>312</v>
      </c>
      <c r="B197" s="63" t="s">
        <v>151</v>
      </c>
      <c r="C197" s="131" t="s">
        <v>1</v>
      </c>
      <c r="D197" s="64">
        <v>0</v>
      </c>
      <c r="E197" s="65">
        <v>0</v>
      </c>
      <c r="F197" s="66">
        <f>D197*E197</f>
        <v>0</v>
      </c>
      <c r="G197" s="74"/>
    </row>
    <row r="198" spans="1:7" ht="18" customHeight="1" x14ac:dyDescent="0.2">
      <c r="A198" s="130" t="s">
        <v>313</v>
      </c>
      <c r="B198" s="63" t="s">
        <v>314</v>
      </c>
      <c r="C198" s="131" t="s">
        <v>1</v>
      </c>
      <c r="D198" s="64">
        <v>0</v>
      </c>
      <c r="E198" s="65">
        <v>0</v>
      </c>
      <c r="F198" s="66">
        <f t="shared" ref="F198:F206" si="11">D198*E198</f>
        <v>0</v>
      </c>
      <c r="G198" s="74"/>
    </row>
    <row r="199" spans="1:7" ht="18" customHeight="1" x14ac:dyDescent="0.2">
      <c r="A199" s="130" t="s">
        <v>315</v>
      </c>
      <c r="B199" s="63" t="s">
        <v>316</v>
      </c>
      <c r="C199" s="131" t="s">
        <v>1</v>
      </c>
      <c r="D199" s="64">
        <v>0</v>
      </c>
      <c r="E199" s="65">
        <v>0</v>
      </c>
      <c r="F199" s="66">
        <f t="shared" si="11"/>
        <v>0</v>
      </c>
      <c r="G199" s="74"/>
    </row>
    <row r="200" spans="1:7" ht="18" customHeight="1" x14ac:dyDescent="0.2">
      <c r="A200" s="130" t="s">
        <v>317</v>
      </c>
      <c r="B200" s="70" t="s">
        <v>318</v>
      </c>
      <c r="C200" s="131" t="s">
        <v>1</v>
      </c>
      <c r="D200" s="64">
        <v>0</v>
      </c>
      <c r="E200" s="65">
        <v>0</v>
      </c>
      <c r="F200" s="66">
        <f t="shared" si="11"/>
        <v>0</v>
      </c>
      <c r="G200" s="77"/>
    </row>
    <row r="201" spans="1:7" ht="18" customHeight="1" x14ac:dyDescent="0.2">
      <c r="A201" s="130" t="s">
        <v>319</v>
      </c>
      <c r="B201" s="63" t="s">
        <v>320</v>
      </c>
      <c r="C201" s="131" t="s">
        <v>1</v>
      </c>
      <c r="D201" s="64">
        <v>0</v>
      </c>
      <c r="E201" s="65">
        <v>0</v>
      </c>
      <c r="F201" s="66">
        <f t="shared" si="11"/>
        <v>0</v>
      </c>
      <c r="G201" s="74"/>
    </row>
    <row r="202" spans="1:7" ht="18" customHeight="1" x14ac:dyDescent="0.2">
      <c r="A202" s="130" t="s">
        <v>321</v>
      </c>
      <c r="B202" s="63" t="s">
        <v>104</v>
      </c>
      <c r="C202" s="131" t="s">
        <v>1</v>
      </c>
      <c r="D202" s="64">
        <v>0</v>
      </c>
      <c r="E202" s="65">
        <v>0</v>
      </c>
      <c r="F202" s="66">
        <f t="shared" si="11"/>
        <v>0</v>
      </c>
      <c r="G202" s="74"/>
    </row>
    <row r="203" spans="1:7" ht="18" customHeight="1" x14ac:dyDescent="0.2">
      <c r="A203" s="130" t="s">
        <v>322</v>
      </c>
      <c r="B203" s="63" t="s">
        <v>323</v>
      </c>
      <c r="C203" s="131" t="s">
        <v>1</v>
      </c>
      <c r="D203" s="64">
        <v>0</v>
      </c>
      <c r="E203" s="65">
        <v>0</v>
      </c>
      <c r="F203" s="66">
        <f t="shared" si="11"/>
        <v>0</v>
      </c>
      <c r="G203" s="74"/>
    </row>
    <row r="204" spans="1:7" ht="18" customHeight="1" x14ac:dyDescent="0.2">
      <c r="A204" s="130" t="s">
        <v>324</v>
      </c>
      <c r="B204" s="63" t="s">
        <v>325</v>
      </c>
      <c r="C204" s="131" t="s">
        <v>1</v>
      </c>
      <c r="D204" s="64">
        <v>0</v>
      </c>
      <c r="E204" s="65">
        <v>0</v>
      </c>
      <c r="F204" s="66">
        <f t="shared" si="11"/>
        <v>0</v>
      </c>
      <c r="G204" s="74"/>
    </row>
    <row r="205" spans="1:7" ht="18" customHeight="1" x14ac:dyDescent="0.2">
      <c r="A205" s="130" t="s">
        <v>326</v>
      </c>
      <c r="B205" s="63" t="s">
        <v>327</v>
      </c>
      <c r="C205" s="131" t="s">
        <v>1</v>
      </c>
      <c r="D205" s="64">
        <v>0</v>
      </c>
      <c r="E205" s="65">
        <v>0</v>
      </c>
      <c r="F205" s="66">
        <f t="shared" si="11"/>
        <v>0</v>
      </c>
      <c r="G205" s="74"/>
    </row>
    <row r="206" spans="1:7" ht="18" customHeight="1" x14ac:dyDescent="0.2">
      <c r="A206" s="130" t="s">
        <v>328</v>
      </c>
      <c r="B206" s="63" t="s">
        <v>329</v>
      </c>
      <c r="C206" s="131" t="s">
        <v>1</v>
      </c>
      <c r="D206" s="64">
        <v>0</v>
      </c>
      <c r="E206" s="65">
        <v>0</v>
      </c>
      <c r="F206" s="66">
        <f t="shared" si="11"/>
        <v>0</v>
      </c>
      <c r="G206" s="74"/>
    </row>
    <row r="207" spans="1:7" ht="18" customHeight="1" x14ac:dyDescent="0.2">
      <c r="A207" s="187" t="s">
        <v>28</v>
      </c>
      <c r="B207" s="188"/>
      <c r="C207" s="188"/>
      <c r="D207" s="188"/>
      <c r="E207" s="188"/>
      <c r="F207" s="188"/>
      <c r="G207" s="74"/>
    </row>
    <row r="208" spans="1:7" ht="18" customHeight="1" x14ac:dyDescent="0.2">
      <c r="A208" s="139" t="s">
        <v>330</v>
      </c>
      <c r="B208" s="71" t="s">
        <v>331</v>
      </c>
      <c r="C208" s="71"/>
      <c r="D208" s="71"/>
      <c r="E208" s="71"/>
      <c r="F208" s="71"/>
      <c r="G208" s="73">
        <f>F209+F210+F211</f>
        <v>0</v>
      </c>
    </row>
    <row r="209" spans="1:7" ht="18" customHeight="1" x14ac:dyDescent="0.2">
      <c r="A209" s="130" t="s">
        <v>332</v>
      </c>
      <c r="B209" s="72" t="s">
        <v>333</v>
      </c>
      <c r="C209" s="131" t="s">
        <v>1</v>
      </c>
      <c r="D209" s="64">
        <v>0</v>
      </c>
      <c r="E209" s="65">
        <v>0</v>
      </c>
      <c r="F209" s="66">
        <f>D209*E209</f>
        <v>0</v>
      </c>
      <c r="G209" s="78"/>
    </row>
    <row r="210" spans="1:7" ht="18" customHeight="1" x14ac:dyDescent="0.2">
      <c r="A210" s="130" t="s">
        <v>334</v>
      </c>
      <c r="B210" s="72" t="s">
        <v>335</v>
      </c>
      <c r="C210" s="131" t="s">
        <v>1</v>
      </c>
      <c r="D210" s="64">
        <v>0</v>
      </c>
      <c r="E210" s="65">
        <v>0</v>
      </c>
      <c r="F210" s="66">
        <f>D210*E210</f>
        <v>0</v>
      </c>
      <c r="G210" s="78"/>
    </row>
    <row r="211" spans="1:7" ht="18" customHeight="1" x14ac:dyDescent="0.2">
      <c r="A211" s="130" t="s">
        <v>336</v>
      </c>
      <c r="B211" s="72" t="s">
        <v>337</v>
      </c>
      <c r="C211" s="131" t="s">
        <v>1</v>
      </c>
      <c r="D211" s="64">
        <v>0</v>
      </c>
      <c r="E211" s="65">
        <v>0</v>
      </c>
      <c r="F211" s="66">
        <f>D211*E211</f>
        <v>0</v>
      </c>
      <c r="G211" s="78"/>
    </row>
    <row r="212" spans="1:7" ht="18" customHeight="1" x14ac:dyDescent="0.2">
      <c r="A212" s="187" t="s">
        <v>28</v>
      </c>
      <c r="B212" s="188"/>
      <c r="C212" s="188"/>
      <c r="D212" s="188"/>
      <c r="E212" s="188"/>
      <c r="F212" s="188"/>
      <c r="G212" s="78"/>
    </row>
    <row r="213" spans="1:7" ht="18" customHeight="1" x14ac:dyDescent="0.2">
      <c r="A213" s="129" t="s">
        <v>338</v>
      </c>
      <c r="B213" s="71" t="s">
        <v>339</v>
      </c>
      <c r="C213" s="71"/>
      <c r="D213" s="71"/>
      <c r="E213" s="71"/>
      <c r="F213" s="71"/>
      <c r="G213" s="73">
        <f>F214+F215</f>
        <v>0</v>
      </c>
    </row>
    <row r="214" spans="1:7" ht="18" customHeight="1" x14ac:dyDescent="0.2">
      <c r="A214" s="137" t="s">
        <v>340</v>
      </c>
      <c r="B214" s="72" t="s">
        <v>341</v>
      </c>
      <c r="C214" s="131" t="s">
        <v>1</v>
      </c>
      <c r="D214" s="64">
        <v>0</v>
      </c>
      <c r="E214" s="65">
        <v>0</v>
      </c>
      <c r="F214" s="66">
        <f>D214*E214</f>
        <v>0</v>
      </c>
      <c r="G214" s="78"/>
    </row>
    <row r="215" spans="1:7" ht="18" customHeight="1" x14ac:dyDescent="0.2">
      <c r="A215" s="137" t="s">
        <v>342</v>
      </c>
      <c r="B215" s="72" t="s">
        <v>343</v>
      </c>
      <c r="C215" s="131" t="s">
        <v>1</v>
      </c>
      <c r="D215" s="64">
        <v>0</v>
      </c>
      <c r="E215" s="65">
        <v>0</v>
      </c>
      <c r="F215" s="66">
        <f>D215*E215</f>
        <v>0</v>
      </c>
      <c r="G215" s="78"/>
    </row>
    <row r="216" spans="1:7" ht="18" customHeight="1" x14ac:dyDescent="0.2">
      <c r="A216" s="187" t="s">
        <v>28</v>
      </c>
      <c r="B216" s="188"/>
      <c r="C216" s="188"/>
      <c r="D216" s="188"/>
      <c r="E216" s="188"/>
      <c r="F216" s="188"/>
      <c r="G216" s="78"/>
    </row>
    <row r="217" spans="1:7" ht="18" customHeight="1" x14ac:dyDescent="0.2">
      <c r="A217" s="139" t="s">
        <v>344</v>
      </c>
      <c r="B217" s="71" t="s">
        <v>345</v>
      </c>
      <c r="C217" s="71"/>
      <c r="D217" s="71"/>
      <c r="E217" s="71"/>
      <c r="F217" s="71"/>
      <c r="G217" s="73">
        <f>F218+F219+F220+F221+F222</f>
        <v>0</v>
      </c>
    </row>
    <row r="218" spans="1:7" ht="18" customHeight="1" x14ac:dyDescent="0.2">
      <c r="A218" s="137" t="s">
        <v>346</v>
      </c>
      <c r="B218" s="72" t="s">
        <v>347</v>
      </c>
      <c r="C218" s="131" t="s">
        <v>1</v>
      </c>
      <c r="D218" s="64">
        <v>0</v>
      </c>
      <c r="E218" s="65">
        <v>0</v>
      </c>
      <c r="F218" s="66">
        <f>D218*E218</f>
        <v>0</v>
      </c>
      <c r="G218" s="78"/>
    </row>
    <row r="219" spans="1:7" ht="18" customHeight="1" x14ac:dyDescent="0.2">
      <c r="A219" s="137" t="s">
        <v>348</v>
      </c>
      <c r="B219" s="72" t="s">
        <v>349</v>
      </c>
      <c r="C219" s="131" t="s">
        <v>1</v>
      </c>
      <c r="D219" s="64">
        <v>0</v>
      </c>
      <c r="E219" s="65">
        <v>0</v>
      </c>
      <c r="F219" s="66">
        <f>D219*E219</f>
        <v>0</v>
      </c>
      <c r="G219" s="78"/>
    </row>
    <row r="220" spans="1:7" ht="18" customHeight="1" x14ac:dyDescent="0.2">
      <c r="A220" s="137" t="s">
        <v>350</v>
      </c>
      <c r="B220" s="72" t="s">
        <v>351</v>
      </c>
      <c r="C220" s="131" t="s">
        <v>1</v>
      </c>
      <c r="D220" s="64">
        <v>0</v>
      </c>
      <c r="E220" s="65">
        <v>0</v>
      </c>
      <c r="F220" s="66">
        <f>D220*E220</f>
        <v>0</v>
      </c>
      <c r="G220" s="78"/>
    </row>
    <row r="221" spans="1:7" ht="18" customHeight="1" x14ac:dyDescent="0.2">
      <c r="A221" s="137" t="s">
        <v>352</v>
      </c>
      <c r="B221" s="72" t="s">
        <v>571</v>
      </c>
      <c r="C221" s="131" t="s">
        <v>1</v>
      </c>
      <c r="D221" s="64">
        <v>0</v>
      </c>
      <c r="E221" s="65">
        <v>0</v>
      </c>
      <c r="F221" s="66">
        <f>D221*E221</f>
        <v>0</v>
      </c>
      <c r="G221" s="78"/>
    </row>
    <row r="222" spans="1:7" ht="18" customHeight="1" x14ac:dyDescent="0.2">
      <c r="A222" s="137" t="s">
        <v>353</v>
      </c>
      <c r="B222" s="72" t="s">
        <v>572</v>
      </c>
      <c r="C222" s="131" t="s">
        <v>1</v>
      </c>
      <c r="D222" s="64">
        <v>0</v>
      </c>
      <c r="E222" s="65">
        <v>0</v>
      </c>
      <c r="F222" s="66">
        <f>D222*E222</f>
        <v>0</v>
      </c>
      <c r="G222" s="78"/>
    </row>
    <row r="223" spans="1:7" ht="18" customHeight="1" x14ac:dyDescent="0.2">
      <c r="A223" s="187" t="s">
        <v>28</v>
      </c>
      <c r="B223" s="188"/>
      <c r="C223" s="188"/>
      <c r="D223" s="188"/>
      <c r="E223" s="188"/>
      <c r="F223" s="188"/>
      <c r="G223" s="78"/>
    </row>
    <row r="224" spans="1:7" ht="18" customHeight="1" x14ac:dyDescent="0.2">
      <c r="A224" s="139" t="s">
        <v>354</v>
      </c>
      <c r="B224" s="71" t="s">
        <v>355</v>
      </c>
      <c r="C224" s="71"/>
      <c r="D224" s="71"/>
      <c r="E224" s="71"/>
      <c r="F224" s="71"/>
      <c r="G224" s="73">
        <f>F225+F226+F227+F228</f>
        <v>0</v>
      </c>
    </row>
    <row r="225" spans="1:7" ht="18" customHeight="1" x14ac:dyDescent="0.2">
      <c r="A225" s="137" t="s">
        <v>356</v>
      </c>
      <c r="B225" s="72" t="s">
        <v>357</v>
      </c>
      <c r="C225" s="131" t="s">
        <v>1</v>
      </c>
      <c r="D225" s="64">
        <v>0</v>
      </c>
      <c r="E225" s="65">
        <v>0</v>
      </c>
      <c r="F225" s="66">
        <f>D225*E225</f>
        <v>0</v>
      </c>
      <c r="G225" s="78"/>
    </row>
    <row r="226" spans="1:7" ht="18" customHeight="1" x14ac:dyDescent="0.2">
      <c r="A226" s="137" t="s">
        <v>358</v>
      </c>
      <c r="B226" s="72" t="s">
        <v>359</v>
      </c>
      <c r="C226" s="131" t="s">
        <v>1</v>
      </c>
      <c r="D226" s="64">
        <v>0</v>
      </c>
      <c r="E226" s="65">
        <v>0</v>
      </c>
      <c r="F226" s="66">
        <f>D226*E226</f>
        <v>0</v>
      </c>
      <c r="G226" s="78"/>
    </row>
    <row r="227" spans="1:7" ht="18" customHeight="1" x14ac:dyDescent="0.2">
      <c r="A227" s="137" t="s">
        <v>360</v>
      </c>
      <c r="B227" s="72" t="s">
        <v>361</v>
      </c>
      <c r="C227" s="131" t="s">
        <v>1</v>
      </c>
      <c r="D227" s="64">
        <v>0</v>
      </c>
      <c r="E227" s="65">
        <v>0</v>
      </c>
      <c r="F227" s="66">
        <f>D227*E227</f>
        <v>0</v>
      </c>
      <c r="G227" s="78"/>
    </row>
    <row r="228" spans="1:7" ht="18" customHeight="1" x14ac:dyDescent="0.2">
      <c r="A228" s="137" t="s">
        <v>362</v>
      </c>
      <c r="B228" s="72" t="s">
        <v>363</v>
      </c>
      <c r="C228" s="131" t="s">
        <v>1</v>
      </c>
      <c r="D228" s="64">
        <v>0</v>
      </c>
      <c r="E228" s="65">
        <v>0</v>
      </c>
      <c r="F228" s="66">
        <f>D228*E228</f>
        <v>0</v>
      </c>
      <c r="G228" s="78"/>
    </row>
    <row r="229" spans="1:7" ht="18" customHeight="1" x14ac:dyDescent="0.2">
      <c r="A229" s="187" t="s">
        <v>28</v>
      </c>
      <c r="B229" s="188"/>
      <c r="C229" s="188"/>
      <c r="D229" s="188"/>
      <c r="E229" s="188"/>
      <c r="F229" s="188"/>
      <c r="G229" s="78"/>
    </row>
    <row r="230" spans="1:7" ht="18" customHeight="1" x14ac:dyDescent="0.2">
      <c r="A230" s="139" t="s">
        <v>364</v>
      </c>
      <c r="B230" s="71" t="s">
        <v>523</v>
      </c>
      <c r="C230" s="71"/>
      <c r="D230" s="71"/>
      <c r="E230" s="71"/>
      <c r="F230" s="71"/>
      <c r="G230" s="73">
        <f>F231+F232+F233+F234</f>
        <v>0</v>
      </c>
    </row>
    <row r="231" spans="1:7" ht="18" customHeight="1" x14ac:dyDescent="0.2">
      <c r="A231" s="137" t="s">
        <v>365</v>
      </c>
      <c r="B231" s="72" t="s">
        <v>366</v>
      </c>
      <c r="C231" s="131" t="s">
        <v>1</v>
      </c>
      <c r="D231" s="64">
        <v>0</v>
      </c>
      <c r="E231" s="65">
        <v>0</v>
      </c>
      <c r="F231" s="66">
        <f>D231*E231</f>
        <v>0</v>
      </c>
      <c r="G231" s="78"/>
    </row>
    <row r="232" spans="1:7" ht="18" customHeight="1" x14ac:dyDescent="0.2">
      <c r="A232" s="137" t="s">
        <v>367</v>
      </c>
      <c r="B232" s="72" t="s">
        <v>368</v>
      </c>
      <c r="C232" s="131" t="s">
        <v>1</v>
      </c>
      <c r="D232" s="64">
        <v>0</v>
      </c>
      <c r="E232" s="65">
        <v>0</v>
      </c>
      <c r="F232" s="66">
        <f t="shared" ref="F232:F237" si="12">D232*E232</f>
        <v>0</v>
      </c>
      <c r="G232" s="78"/>
    </row>
    <row r="233" spans="1:7" ht="18" customHeight="1" x14ac:dyDescent="0.2">
      <c r="A233" s="137" t="s">
        <v>369</v>
      </c>
      <c r="B233" s="72" t="s">
        <v>370</v>
      </c>
      <c r="C233" s="131" t="s">
        <v>1</v>
      </c>
      <c r="D233" s="64">
        <v>0</v>
      </c>
      <c r="E233" s="65">
        <v>0</v>
      </c>
      <c r="F233" s="66">
        <f t="shared" si="12"/>
        <v>0</v>
      </c>
      <c r="G233" s="78"/>
    </row>
    <row r="234" spans="1:7" ht="18" customHeight="1" x14ac:dyDescent="0.2">
      <c r="A234" s="137" t="s">
        <v>371</v>
      </c>
      <c r="B234" s="72" t="s">
        <v>372</v>
      </c>
      <c r="C234" s="131" t="s">
        <v>1</v>
      </c>
      <c r="D234" s="64">
        <v>0</v>
      </c>
      <c r="E234" s="65">
        <v>0</v>
      </c>
      <c r="F234" s="66">
        <f t="shared" si="12"/>
        <v>0</v>
      </c>
      <c r="G234" s="78"/>
    </row>
    <row r="235" spans="1:7" ht="18" customHeight="1" x14ac:dyDescent="0.2">
      <c r="A235" s="139" t="s">
        <v>373</v>
      </c>
      <c r="B235" s="71" t="s">
        <v>374</v>
      </c>
      <c r="C235" s="71"/>
      <c r="D235" s="71"/>
      <c r="E235" s="71"/>
      <c r="F235" s="71"/>
      <c r="G235" s="156">
        <f>F236+F237</f>
        <v>0</v>
      </c>
    </row>
    <row r="236" spans="1:7" ht="18" customHeight="1" x14ac:dyDescent="0.2">
      <c r="A236" s="137" t="s">
        <v>375</v>
      </c>
      <c r="B236" s="72" t="s">
        <v>376</v>
      </c>
      <c r="C236" s="131" t="s">
        <v>1</v>
      </c>
      <c r="D236" s="64">
        <v>0</v>
      </c>
      <c r="E236" s="65">
        <v>0</v>
      </c>
      <c r="F236" s="66">
        <f t="shared" si="12"/>
        <v>0</v>
      </c>
      <c r="G236" s="78"/>
    </row>
    <row r="237" spans="1:7" ht="18" customHeight="1" thickBot="1" x14ac:dyDescent="0.25">
      <c r="A237" s="140" t="s">
        <v>377</v>
      </c>
      <c r="B237" s="111" t="s">
        <v>378</v>
      </c>
      <c r="C237" s="133" t="s">
        <v>1</v>
      </c>
      <c r="D237" s="103">
        <v>0</v>
      </c>
      <c r="E237" s="104">
        <v>0</v>
      </c>
      <c r="F237" s="105">
        <f t="shared" si="12"/>
        <v>0</v>
      </c>
      <c r="G237" s="112"/>
    </row>
    <row r="238" spans="1:7" ht="18" customHeight="1" x14ac:dyDescent="0.2">
      <c r="A238" s="181" t="s">
        <v>28</v>
      </c>
      <c r="B238" s="182"/>
      <c r="C238" s="182"/>
      <c r="D238" s="182"/>
      <c r="E238" s="182"/>
      <c r="F238" s="183"/>
      <c r="G238" s="34"/>
    </row>
    <row r="239" spans="1:7" ht="18" customHeight="1" thickBot="1" x14ac:dyDescent="0.25">
      <c r="A239" s="141"/>
      <c r="B239" s="280" t="s">
        <v>379</v>
      </c>
      <c r="C239" s="280"/>
      <c r="D239" s="280"/>
      <c r="E239" s="280"/>
      <c r="F239" s="280"/>
      <c r="G239" s="283">
        <f>G230+G224+G217+G213+G208+G196+G192+G188+G180+G170+G165+G147+G132+G125+G120+G116+G107+G235</f>
        <v>0</v>
      </c>
    </row>
    <row r="240" spans="1:7" ht="18" customHeight="1" x14ac:dyDescent="0.2">
      <c r="A240" s="135">
        <v>5</v>
      </c>
      <c r="B240" s="98" t="s">
        <v>380</v>
      </c>
      <c r="C240" s="99"/>
      <c r="D240" s="98"/>
      <c r="E240" s="98"/>
      <c r="F240" s="98"/>
      <c r="G240" s="100"/>
    </row>
    <row r="241" spans="1:7" ht="18" customHeight="1" x14ac:dyDescent="0.2">
      <c r="A241" s="129" t="s">
        <v>381</v>
      </c>
      <c r="B241" s="59" t="s">
        <v>382</v>
      </c>
      <c r="C241" s="60"/>
      <c r="D241" s="60"/>
      <c r="E241" s="61"/>
      <c r="F241" s="62"/>
      <c r="G241" s="73">
        <f>F242+F243+F244+F245</f>
        <v>0</v>
      </c>
    </row>
    <row r="242" spans="1:7" ht="18" customHeight="1" x14ac:dyDescent="0.2">
      <c r="A242" s="130" t="s">
        <v>383</v>
      </c>
      <c r="B242" s="70" t="s">
        <v>384</v>
      </c>
      <c r="C242" s="131" t="s">
        <v>1</v>
      </c>
      <c r="D242" s="64">
        <v>0</v>
      </c>
      <c r="E242" s="65">
        <v>0</v>
      </c>
      <c r="F242" s="66">
        <f>D242*E242</f>
        <v>0</v>
      </c>
      <c r="G242" s="77"/>
    </row>
    <row r="243" spans="1:7" ht="18" customHeight="1" x14ac:dyDescent="0.2">
      <c r="A243" s="130" t="s">
        <v>385</v>
      </c>
      <c r="B243" s="63" t="s">
        <v>386</v>
      </c>
      <c r="C243" s="131" t="s">
        <v>1</v>
      </c>
      <c r="D243" s="64">
        <v>0</v>
      </c>
      <c r="E243" s="65">
        <v>0</v>
      </c>
      <c r="F243" s="66">
        <f>D243*E243</f>
        <v>0</v>
      </c>
      <c r="G243" s="77"/>
    </row>
    <row r="244" spans="1:7" ht="18" customHeight="1" x14ac:dyDescent="0.2">
      <c r="A244" s="130" t="s">
        <v>387</v>
      </c>
      <c r="B244" s="63" t="s">
        <v>388</v>
      </c>
      <c r="C244" s="131" t="s">
        <v>1</v>
      </c>
      <c r="D244" s="64">
        <v>0</v>
      </c>
      <c r="E244" s="65">
        <v>0</v>
      </c>
      <c r="F244" s="66">
        <f>D244*E244</f>
        <v>0</v>
      </c>
      <c r="G244" s="77"/>
    </row>
    <row r="245" spans="1:7" ht="18" customHeight="1" x14ac:dyDescent="0.2">
      <c r="A245" s="130" t="s">
        <v>389</v>
      </c>
      <c r="B245" s="63" t="s">
        <v>390</v>
      </c>
      <c r="C245" s="131" t="s">
        <v>1</v>
      </c>
      <c r="D245" s="64">
        <v>0</v>
      </c>
      <c r="E245" s="65">
        <v>0</v>
      </c>
      <c r="F245" s="66">
        <f>D245*E245</f>
        <v>0</v>
      </c>
      <c r="G245" s="77"/>
    </row>
    <row r="246" spans="1:7" ht="18" customHeight="1" x14ac:dyDescent="0.2">
      <c r="A246" s="187" t="s">
        <v>28</v>
      </c>
      <c r="B246" s="188"/>
      <c r="C246" s="188"/>
      <c r="D246" s="188"/>
      <c r="E246" s="188"/>
      <c r="F246" s="188"/>
      <c r="G246" s="77"/>
    </row>
    <row r="247" spans="1:7" ht="18" customHeight="1" x14ac:dyDescent="0.2">
      <c r="A247" s="129" t="s">
        <v>391</v>
      </c>
      <c r="B247" s="189" t="s">
        <v>392</v>
      </c>
      <c r="C247" s="189"/>
      <c r="D247" s="189"/>
      <c r="E247" s="189"/>
      <c r="F247" s="189"/>
      <c r="G247" s="73">
        <f>F248+F249+F250+F251+F252</f>
        <v>0</v>
      </c>
    </row>
    <row r="248" spans="1:7" ht="18" customHeight="1" x14ac:dyDescent="0.2">
      <c r="A248" s="130" t="s">
        <v>393</v>
      </c>
      <c r="B248" s="63" t="s">
        <v>394</v>
      </c>
      <c r="C248" s="131" t="s">
        <v>1</v>
      </c>
      <c r="D248" s="64">
        <v>0</v>
      </c>
      <c r="E248" s="65">
        <v>0</v>
      </c>
      <c r="F248" s="66">
        <f>D248*E248</f>
        <v>0</v>
      </c>
      <c r="G248" s="77"/>
    </row>
    <row r="249" spans="1:7" ht="18" customHeight="1" x14ac:dyDescent="0.2">
      <c r="A249" s="130" t="s">
        <v>395</v>
      </c>
      <c r="B249" s="70" t="s">
        <v>396</v>
      </c>
      <c r="C249" s="131" t="s">
        <v>1</v>
      </c>
      <c r="D249" s="64">
        <v>0</v>
      </c>
      <c r="E249" s="65">
        <v>0</v>
      </c>
      <c r="F249" s="66">
        <f>D249*E249</f>
        <v>0</v>
      </c>
      <c r="G249" s="77"/>
    </row>
    <row r="250" spans="1:7" ht="18" customHeight="1" x14ac:dyDescent="0.2">
      <c r="A250" s="130" t="s">
        <v>397</v>
      </c>
      <c r="B250" s="70" t="s">
        <v>398</v>
      </c>
      <c r="C250" s="131" t="s">
        <v>1</v>
      </c>
      <c r="D250" s="64">
        <v>0</v>
      </c>
      <c r="E250" s="65">
        <v>0</v>
      </c>
      <c r="F250" s="66">
        <f>D250*E250</f>
        <v>0</v>
      </c>
      <c r="G250" s="77"/>
    </row>
    <row r="251" spans="1:7" ht="18" customHeight="1" x14ac:dyDescent="0.2">
      <c r="A251" s="130" t="s">
        <v>399</v>
      </c>
      <c r="B251" s="70" t="s">
        <v>400</v>
      </c>
      <c r="C251" s="131" t="s">
        <v>1</v>
      </c>
      <c r="D251" s="64">
        <v>0</v>
      </c>
      <c r="E251" s="65">
        <v>0</v>
      </c>
      <c r="F251" s="66">
        <f>D251*E251</f>
        <v>0</v>
      </c>
      <c r="G251" s="107"/>
    </row>
    <row r="252" spans="1:7" ht="18" customHeight="1" x14ac:dyDescent="0.2">
      <c r="A252" s="130" t="s">
        <v>401</v>
      </c>
      <c r="B252" s="70" t="s">
        <v>402</v>
      </c>
      <c r="C252" s="131" t="s">
        <v>1</v>
      </c>
      <c r="D252" s="64">
        <v>0</v>
      </c>
      <c r="E252" s="65">
        <v>0</v>
      </c>
      <c r="F252" s="66">
        <f>D252*E252</f>
        <v>0</v>
      </c>
      <c r="G252" s="77"/>
    </row>
    <row r="253" spans="1:7" ht="18" customHeight="1" x14ac:dyDescent="0.2">
      <c r="A253" s="187" t="s">
        <v>28</v>
      </c>
      <c r="B253" s="188"/>
      <c r="C253" s="188"/>
      <c r="D253" s="188"/>
      <c r="E253" s="188"/>
      <c r="F253" s="188"/>
      <c r="G253" s="77"/>
    </row>
    <row r="254" spans="1:7" ht="18" customHeight="1" x14ac:dyDescent="0.2">
      <c r="A254" s="129" t="s">
        <v>403</v>
      </c>
      <c r="B254" s="189" t="s">
        <v>404</v>
      </c>
      <c r="C254" s="189"/>
      <c r="D254" s="189"/>
      <c r="E254" s="189"/>
      <c r="F254" s="189"/>
      <c r="G254" s="73">
        <f>F255+F256+F257+F258+F259+F260+F261+F262+F263</f>
        <v>0</v>
      </c>
    </row>
    <row r="255" spans="1:7" ht="18" customHeight="1" x14ac:dyDescent="0.2">
      <c r="A255" s="130" t="s">
        <v>405</v>
      </c>
      <c r="B255" s="63" t="s">
        <v>406</v>
      </c>
      <c r="C255" s="131" t="s">
        <v>1</v>
      </c>
      <c r="D255" s="64">
        <v>0</v>
      </c>
      <c r="E255" s="65">
        <v>0</v>
      </c>
      <c r="F255" s="66">
        <f t="shared" ref="F255:F263" si="13">D255*E255</f>
        <v>0</v>
      </c>
      <c r="G255" s="77"/>
    </row>
    <row r="256" spans="1:7" ht="18" customHeight="1" x14ac:dyDescent="0.2">
      <c r="A256" s="130" t="s">
        <v>407</v>
      </c>
      <c r="B256" s="63" t="s">
        <v>408</v>
      </c>
      <c r="C256" s="131" t="s">
        <v>1</v>
      </c>
      <c r="D256" s="64">
        <v>0</v>
      </c>
      <c r="E256" s="65">
        <v>0</v>
      </c>
      <c r="F256" s="66">
        <f t="shared" si="13"/>
        <v>0</v>
      </c>
      <c r="G256" s="77"/>
    </row>
    <row r="257" spans="1:7" ht="18" customHeight="1" x14ac:dyDescent="0.2">
      <c r="A257" s="130" t="s">
        <v>409</v>
      </c>
      <c r="B257" s="63" t="s">
        <v>410</v>
      </c>
      <c r="C257" s="131" t="s">
        <v>1</v>
      </c>
      <c r="D257" s="64">
        <v>0</v>
      </c>
      <c r="E257" s="65">
        <v>0</v>
      </c>
      <c r="F257" s="66">
        <f t="shared" si="13"/>
        <v>0</v>
      </c>
      <c r="G257" s="77"/>
    </row>
    <row r="258" spans="1:7" ht="18" customHeight="1" x14ac:dyDescent="0.2">
      <c r="A258" s="130" t="s">
        <v>411</v>
      </c>
      <c r="B258" s="63" t="s">
        <v>412</v>
      </c>
      <c r="C258" s="131" t="s">
        <v>1</v>
      </c>
      <c r="D258" s="64">
        <v>0</v>
      </c>
      <c r="E258" s="65">
        <v>0</v>
      </c>
      <c r="F258" s="66">
        <f t="shared" si="13"/>
        <v>0</v>
      </c>
      <c r="G258" s="77"/>
    </row>
    <row r="259" spans="1:7" ht="18" customHeight="1" x14ac:dyDescent="0.2">
      <c r="A259" s="130" t="s">
        <v>413</v>
      </c>
      <c r="B259" s="63" t="s">
        <v>414</v>
      </c>
      <c r="C259" s="131" t="s">
        <v>1</v>
      </c>
      <c r="D259" s="64">
        <v>0</v>
      </c>
      <c r="E259" s="65">
        <v>0</v>
      </c>
      <c r="F259" s="66">
        <f t="shared" si="13"/>
        <v>0</v>
      </c>
      <c r="G259" s="77"/>
    </row>
    <row r="260" spans="1:7" ht="18" customHeight="1" x14ac:dyDescent="0.2">
      <c r="A260" s="130" t="s">
        <v>415</v>
      </c>
      <c r="B260" s="63" t="s">
        <v>416</v>
      </c>
      <c r="C260" s="131" t="s">
        <v>1</v>
      </c>
      <c r="D260" s="64">
        <v>0</v>
      </c>
      <c r="E260" s="65">
        <v>0</v>
      </c>
      <c r="F260" s="66">
        <f t="shared" si="13"/>
        <v>0</v>
      </c>
      <c r="G260" s="77"/>
    </row>
    <row r="261" spans="1:7" ht="18" customHeight="1" x14ac:dyDescent="0.2">
      <c r="A261" s="130" t="s">
        <v>417</v>
      </c>
      <c r="B261" s="70" t="s">
        <v>418</v>
      </c>
      <c r="C261" s="131" t="s">
        <v>1</v>
      </c>
      <c r="D261" s="64">
        <v>0</v>
      </c>
      <c r="E261" s="65">
        <v>0</v>
      </c>
      <c r="F261" s="66">
        <f t="shared" si="13"/>
        <v>0</v>
      </c>
      <c r="G261" s="77"/>
    </row>
    <row r="262" spans="1:7" ht="18" customHeight="1" x14ac:dyDescent="0.2">
      <c r="A262" s="130" t="s">
        <v>419</v>
      </c>
      <c r="B262" s="70" t="s">
        <v>420</v>
      </c>
      <c r="C262" s="131" t="s">
        <v>1</v>
      </c>
      <c r="D262" s="64">
        <v>0</v>
      </c>
      <c r="E262" s="65">
        <v>0</v>
      </c>
      <c r="F262" s="66">
        <f t="shared" si="13"/>
        <v>0</v>
      </c>
      <c r="G262" s="77"/>
    </row>
    <row r="263" spans="1:7" ht="18" customHeight="1" x14ac:dyDescent="0.2">
      <c r="A263" s="130" t="s">
        <v>421</v>
      </c>
      <c r="B263" s="70" t="s">
        <v>422</v>
      </c>
      <c r="C263" s="131" t="s">
        <v>1</v>
      </c>
      <c r="D263" s="64">
        <v>0</v>
      </c>
      <c r="E263" s="65">
        <v>0</v>
      </c>
      <c r="F263" s="66">
        <f t="shared" si="13"/>
        <v>0</v>
      </c>
      <c r="G263" s="77"/>
    </row>
    <row r="264" spans="1:7" ht="18" customHeight="1" x14ac:dyDescent="0.2">
      <c r="A264" s="187" t="s">
        <v>28</v>
      </c>
      <c r="B264" s="188"/>
      <c r="C264" s="188"/>
      <c r="D264" s="188"/>
      <c r="E264" s="188"/>
      <c r="F264" s="188"/>
      <c r="G264" s="77"/>
    </row>
    <row r="265" spans="1:7" ht="18" customHeight="1" x14ac:dyDescent="0.2">
      <c r="A265" s="129" t="s">
        <v>423</v>
      </c>
      <c r="B265" s="189" t="s">
        <v>424</v>
      </c>
      <c r="C265" s="189"/>
      <c r="D265" s="189"/>
      <c r="E265" s="189"/>
      <c r="F265" s="189"/>
      <c r="G265" s="73">
        <f>F266+F267+F268+F269+F270+F271</f>
        <v>0</v>
      </c>
    </row>
    <row r="266" spans="1:7" ht="18" customHeight="1" x14ac:dyDescent="0.2">
      <c r="A266" s="130" t="s">
        <v>425</v>
      </c>
      <c r="B266" s="70" t="s">
        <v>426</v>
      </c>
      <c r="C266" s="131" t="s">
        <v>1</v>
      </c>
      <c r="D266" s="64">
        <v>0</v>
      </c>
      <c r="E266" s="65">
        <v>0</v>
      </c>
      <c r="F266" s="66">
        <f t="shared" ref="F266:F271" si="14">D266*E266</f>
        <v>0</v>
      </c>
      <c r="G266" s="77"/>
    </row>
    <row r="267" spans="1:7" ht="18" customHeight="1" x14ac:dyDescent="0.2">
      <c r="A267" s="130" t="s">
        <v>427</v>
      </c>
      <c r="B267" s="70" t="s">
        <v>428</v>
      </c>
      <c r="C267" s="131" t="s">
        <v>1</v>
      </c>
      <c r="D267" s="64">
        <v>0</v>
      </c>
      <c r="E267" s="65">
        <v>0</v>
      </c>
      <c r="F267" s="66">
        <f t="shared" si="14"/>
        <v>0</v>
      </c>
      <c r="G267" s="77"/>
    </row>
    <row r="268" spans="1:7" ht="18" customHeight="1" x14ac:dyDescent="0.2">
      <c r="A268" s="130" t="s">
        <v>429</v>
      </c>
      <c r="B268" s="70" t="s">
        <v>430</v>
      </c>
      <c r="C268" s="131" t="s">
        <v>1</v>
      </c>
      <c r="D268" s="64">
        <v>0</v>
      </c>
      <c r="E268" s="65">
        <v>0</v>
      </c>
      <c r="F268" s="66">
        <f t="shared" si="14"/>
        <v>0</v>
      </c>
      <c r="G268" s="77"/>
    </row>
    <row r="269" spans="1:7" ht="18" customHeight="1" x14ac:dyDescent="0.2">
      <c r="A269" s="130" t="s">
        <v>431</v>
      </c>
      <c r="B269" s="70" t="s">
        <v>432</v>
      </c>
      <c r="C269" s="131" t="s">
        <v>1</v>
      </c>
      <c r="D269" s="64">
        <v>0</v>
      </c>
      <c r="E269" s="65">
        <v>0</v>
      </c>
      <c r="F269" s="66">
        <f t="shared" si="14"/>
        <v>0</v>
      </c>
      <c r="G269" s="77"/>
    </row>
    <row r="270" spans="1:7" ht="18" customHeight="1" x14ac:dyDescent="0.2">
      <c r="A270" s="130" t="s">
        <v>433</v>
      </c>
      <c r="B270" s="70" t="s">
        <v>434</v>
      </c>
      <c r="C270" s="131" t="s">
        <v>1</v>
      </c>
      <c r="D270" s="64">
        <v>0</v>
      </c>
      <c r="E270" s="65">
        <v>0</v>
      </c>
      <c r="F270" s="66">
        <f t="shared" si="14"/>
        <v>0</v>
      </c>
      <c r="G270" s="77"/>
    </row>
    <row r="271" spans="1:7" ht="18" customHeight="1" x14ac:dyDescent="0.2">
      <c r="A271" s="130" t="s">
        <v>435</v>
      </c>
      <c r="B271" s="70" t="s">
        <v>436</v>
      </c>
      <c r="C271" s="131" t="s">
        <v>1</v>
      </c>
      <c r="D271" s="64">
        <v>0</v>
      </c>
      <c r="E271" s="65">
        <v>0</v>
      </c>
      <c r="F271" s="66">
        <f t="shared" si="14"/>
        <v>0</v>
      </c>
      <c r="G271" s="77"/>
    </row>
    <row r="272" spans="1:7" ht="18" customHeight="1" x14ac:dyDescent="0.2">
      <c r="A272" s="187" t="s">
        <v>28</v>
      </c>
      <c r="B272" s="188"/>
      <c r="C272" s="188"/>
      <c r="D272" s="188"/>
      <c r="E272" s="188"/>
      <c r="F272" s="188"/>
      <c r="G272" s="77"/>
    </row>
    <row r="273" spans="1:7" ht="18" customHeight="1" x14ac:dyDescent="0.2">
      <c r="A273" s="129" t="s">
        <v>437</v>
      </c>
      <c r="B273" s="59" t="s">
        <v>438</v>
      </c>
      <c r="C273" s="60"/>
      <c r="D273" s="60"/>
      <c r="E273" s="61"/>
      <c r="F273" s="62"/>
      <c r="G273" s="73">
        <f>F274+F275+F276+F277+F278+F279</f>
        <v>0</v>
      </c>
    </row>
    <row r="274" spans="1:7" ht="18" customHeight="1" x14ac:dyDescent="0.2">
      <c r="A274" s="130" t="s">
        <v>439</v>
      </c>
      <c r="B274" s="63" t="s">
        <v>440</v>
      </c>
      <c r="C274" s="131" t="s">
        <v>1</v>
      </c>
      <c r="D274" s="64">
        <v>0</v>
      </c>
      <c r="E274" s="65">
        <v>0</v>
      </c>
      <c r="F274" s="66">
        <f t="shared" ref="F274:F279" si="15">D274*E274</f>
        <v>0</v>
      </c>
      <c r="G274" s="74"/>
    </row>
    <row r="275" spans="1:7" ht="18" customHeight="1" x14ac:dyDescent="0.2">
      <c r="A275" s="130" t="s">
        <v>441</v>
      </c>
      <c r="B275" s="63" t="s">
        <v>442</v>
      </c>
      <c r="C275" s="131" t="s">
        <v>1</v>
      </c>
      <c r="D275" s="64">
        <v>0</v>
      </c>
      <c r="E275" s="65">
        <v>0</v>
      </c>
      <c r="F275" s="66">
        <f t="shared" si="15"/>
        <v>0</v>
      </c>
      <c r="G275" s="74"/>
    </row>
    <row r="276" spans="1:7" ht="18" customHeight="1" x14ac:dyDescent="0.2">
      <c r="A276" s="130" t="s">
        <v>443</v>
      </c>
      <c r="B276" s="63" t="s">
        <v>444</v>
      </c>
      <c r="C276" s="131" t="s">
        <v>1</v>
      </c>
      <c r="D276" s="64">
        <v>0</v>
      </c>
      <c r="E276" s="65">
        <v>0</v>
      </c>
      <c r="F276" s="66">
        <f t="shared" si="15"/>
        <v>0</v>
      </c>
      <c r="G276" s="74"/>
    </row>
    <row r="277" spans="1:7" ht="18" customHeight="1" x14ac:dyDescent="0.2">
      <c r="A277" s="130" t="s">
        <v>445</v>
      </c>
      <c r="B277" s="63" t="s">
        <v>446</v>
      </c>
      <c r="C277" s="131" t="s">
        <v>1</v>
      </c>
      <c r="D277" s="64">
        <v>0</v>
      </c>
      <c r="E277" s="65">
        <v>0</v>
      </c>
      <c r="F277" s="66">
        <f t="shared" si="15"/>
        <v>0</v>
      </c>
      <c r="G277" s="74"/>
    </row>
    <row r="278" spans="1:7" ht="18" customHeight="1" x14ac:dyDescent="0.2">
      <c r="A278" s="130" t="s">
        <v>447</v>
      </c>
      <c r="B278" s="63" t="s">
        <v>448</v>
      </c>
      <c r="C278" s="131" t="s">
        <v>1</v>
      </c>
      <c r="D278" s="64">
        <v>0</v>
      </c>
      <c r="E278" s="65">
        <v>0</v>
      </c>
      <c r="F278" s="66">
        <f t="shared" si="15"/>
        <v>0</v>
      </c>
      <c r="G278" s="74"/>
    </row>
    <row r="279" spans="1:7" ht="18" customHeight="1" x14ac:dyDescent="0.2">
      <c r="A279" s="130" t="s">
        <v>449</v>
      </c>
      <c r="B279" s="63" t="s">
        <v>450</v>
      </c>
      <c r="C279" s="131" t="s">
        <v>1</v>
      </c>
      <c r="D279" s="64">
        <v>0</v>
      </c>
      <c r="E279" s="65">
        <v>0</v>
      </c>
      <c r="F279" s="66">
        <f t="shared" si="15"/>
        <v>0</v>
      </c>
      <c r="G279" s="74"/>
    </row>
    <row r="280" spans="1:7" ht="18" customHeight="1" x14ac:dyDescent="0.2">
      <c r="A280" s="187" t="s">
        <v>28</v>
      </c>
      <c r="B280" s="188"/>
      <c r="C280" s="188"/>
      <c r="D280" s="188"/>
      <c r="E280" s="188"/>
      <c r="F280" s="188"/>
      <c r="G280" s="74"/>
    </row>
    <row r="281" spans="1:7" ht="18" customHeight="1" x14ac:dyDescent="0.2">
      <c r="A281" s="129" t="s">
        <v>451</v>
      </c>
      <c r="B281" s="59" t="s">
        <v>452</v>
      </c>
      <c r="C281" s="60"/>
      <c r="D281" s="60"/>
      <c r="E281" s="61"/>
      <c r="F281" s="62"/>
      <c r="G281" s="73">
        <f>F282+F283+F284+F285</f>
        <v>0</v>
      </c>
    </row>
    <row r="282" spans="1:7" ht="18" customHeight="1" x14ac:dyDescent="0.2">
      <c r="A282" s="130" t="s">
        <v>453</v>
      </c>
      <c r="B282" s="70" t="s">
        <v>454</v>
      </c>
      <c r="C282" s="131" t="s">
        <v>1</v>
      </c>
      <c r="D282" s="64">
        <v>0</v>
      </c>
      <c r="E282" s="65">
        <v>0</v>
      </c>
      <c r="F282" s="66">
        <f>D282*E282</f>
        <v>0</v>
      </c>
      <c r="G282" s="108"/>
    </row>
    <row r="283" spans="1:7" ht="24.95" customHeight="1" x14ac:dyDescent="0.2">
      <c r="A283" s="130" t="s">
        <v>455</v>
      </c>
      <c r="B283" s="70" t="s">
        <v>456</v>
      </c>
      <c r="C283" s="131" t="s">
        <v>1</v>
      </c>
      <c r="D283" s="64">
        <v>0</v>
      </c>
      <c r="E283" s="65">
        <v>0</v>
      </c>
      <c r="F283" s="66">
        <f>D283*E283</f>
        <v>0</v>
      </c>
      <c r="G283" s="108"/>
    </row>
    <row r="284" spans="1:7" ht="18" customHeight="1" x14ac:dyDescent="0.2">
      <c r="A284" s="130" t="s">
        <v>457</v>
      </c>
      <c r="B284" s="63" t="s">
        <v>458</v>
      </c>
      <c r="C284" s="131" t="s">
        <v>1</v>
      </c>
      <c r="D284" s="64">
        <v>0</v>
      </c>
      <c r="E284" s="65">
        <v>0</v>
      </c>
      <c r="F284" s="66">
        <f>D284*E284</f>
        <v>0</v>
      </c>
      <c r="G284" s="108"/>
    </row>
    <row r="285" spans="1:7" ht="18" customHeight="1" x14ac:dyDescent="0.2">
      <c r="A285" s="130" t="s">
        <v>459</v>
      </c>
      <c r="B285" s="63" t="s">
        <v>460</v>
      </c>
      <c r="C285" s="131" t="s">
        <v>1</v>
      </c>
      <c r="D285" s="64">
        <v>0</v>
      </c>
      <c r="E285" s="65">
        <v>0</v>
      </c>
      <c r="F285" s="66">
        <f>D285*E285</f>
        <v>0</v>
      </c>
      <c r="G285" s="76"/>
    </row>
    <row r="286" spans="1:7" ht="18" customHeight="1" x14ac:dyDescent="0.2">
      <c r="A286" s="187" t="s">
        <v>28</v>
      </c>
      <c r="B286" s="188"/>
      <c r="C286" s="188"/>
      <c r="D286" s="188"/>
      <c r="E286" s="188"/>
      <c r="F286" s="188"/>
      <c r="G286" s="76"/>
    </row>
    <row r="287" spans="1:7" ht="18" customHeight="1" x14ac:dyDescent="0.2">
      <c r="A287" s="129" t="s">
        <v>461</v>
      </c>
      <c r="B287" s="59" t="s">
        <v>462</v>
      </c>
      <c r="C287" s="67"/>
      <c r="D287" s="67"/>
      <c r="E287" s="68"/>
      <c r="F287" s="69"/>
      <c r="G287" s="73">
        <f>F288</f>
        <v>0</v>
      </c>
    </row>
    <row r="288" spans="1:7" ht="18" customHeight="1" x14ac:dyDescent="0.2">
      <c r="A288" s="130" t="s">
        <v>463</v>
      </c>
      <c r="B288" s="63" t="s">
        <v>464</v>
      </c>
      <c r="C288" s="131" t="s">
        <v>1</v>
      </c>
      <c r="D288" s="64">
        <v>0</v>
      </c>
      <c r="E288" s="65">
        <v>0</v>
      </c>
      <c r="F288" s="66">
        <f>D288*E288</f>
        <v>0</v>
      </c>
      <c r="G288" s="76"/>
    </row>
    <row r="289" spans="1:13" ht="18" customHeight="1" x14ac:dyDescent="0.2">
      <c r="A289" s="187" t="s">
        <v>28</v>
      </c>
      <c r="B289" s="188"/>
      <c r="C289" s="188"/>
      <c r="D289" s="188"/>
      <c r="E289" s="188"/>
      <c r="F289" s="188"/>
      <c r="G289" s="76"/>
    </row>
    <row r="290" spans="1:13" ht="18" customHeight="1" x14ac:dyDescent="0.2">
      <c r="A290" s="129" t="s">
        <v>465</v>
      </c>
      <c r="B290" s="59" t="s">
        <v>97</v>
      </c>
      <c r="C290" s="60"/>
      <c r="D290" s="60"/>
      <c r="E290" s="61"/>
      <c r="F290" s="62"/>
      <c r="G290" s="73">
        <f>F291+F292+F293+F294</f>
        <v>0</v>
      </c>
    </row>
    <row r="291" spans="1:13" ht="18" customHeight="1" x14ac:dyDescent="0.2">
      <c r="A291" s="130" t="s">
        <v>466</v>
      </c>
      <c r="B291" s="70" t="s">
        <v>467</v>
      </c>
      <c r="C291" s="131" t="s">
        <v>1</v>
      </c>
      <c r="D291" s="64">
        <v>0</v>
      </c>
      <c r="E291" s="65">
        <v>0</v>
      </c>
      <c r="F291" s="66">
        <f>D291*E291</f>
        <v>0</v>
      </c>
      <c r="G291" s="77"/>
    </row>
    <row r="292" spans="1:13" ht="18" customHeight="1" x14ac:dyDescent="0.2">
      <c r="A292" s="130" t="s">
        <v>468</v>
      </c>
      <c r="B292" s="63" t="s">
        <v>469</v>
      </c>
      <c r="C292" s="131" t="s">
        <v>1</v>
      </c>
      <c r="D292" s="64">
        <v>0</v>
      </c>
      <c r="E292" s="65">
        <v>0</v>
      </c>
      <c r="F292" s="66">
        <f>D292*E292</f>
        <v>0</v>
      </c>
      <c r="G292" s="74"/>
    </row>
    <row r="293" spans="1:13" ht="18" customHeight="1" x14ac:dyDescent="0.2">
      <c r="A293" s="130" t="s">
        <v>470</v>
      </c>
      <c r="B293" s="70" t="s">
        <v>471</v>
      </c>
      <c r="C293" s="131" t="s">
        <v>1</v>
      </c>
      <c r="D293" s="64">
        <v>0</v>
      </c>
      <c r="E293" s="65">
        <v>0</v>
      </c>
      <c r="F293" s="66">
        <f>D293*E293</f>
        <v>0</v>
      </c>
      <c r="G293" s="77"/>
    </row>
    <row r="294" spans="1:13" ht="18" customHeight="1" thickBot="1" x14ac:dyDescent="0.25">
      <c r="A294" s="132" t="s">
        <v>472</v>
      </c>
      <c r="B294" s="109" t="s">
        <v>107</v>
      </c>
      <c r="C294" s="133" t="s">
        <v>1</v>
      </c>
      <c r="D294" s="103">
        <v>0</v>
      </c>
      <c r="E294" s="104">
        <v>0</v>
      </c>
      <c r="F294" s="105">
        <f>D294*E294</f>
        <v>0</v>
      </c>
      <c r="G294" s="110"/>
    </row>
    <row r="295" spans="1:13" ht="18" customHeight="1" x14ac:dyDescent="0.2">
      <c r="A295" s="181" t="s">
        <v>28</v>
      </c>
      <c r="B295" s="182"/>
      <c r="C295" s="182"/>
      <c r="D295" s="182"/>
      <c r="E295" s="182"/>
      <c r="F295" s="183"/>
      <c r="G295" s="33"/>
    </row>
    <row r="296" spans="1:13" ht="18" customHeight="1" thickBot="1" x14ac:dyDescent="0.25">
      <c r="A296" s="142"/>
      <c r="B296" s="277" t="s">
        <v>473</v>
      </c>
      <c r="C296" s="278"/>
      <c r="D296" s="278"/>
      <c r="E296" s="278"/>
      <c r="F296" s="278"/>
      <c r="G296" s="283">
        <f>G294+G291+G285+G277+G269+G258+G251+G245</f>
        <v>0</v>
      </c>
    </row>
    <row r="297" spans="1:13" ht="18" customHeight="1" x14ac:dyDescent="0.2">
      <c r="A297" s="135">
        <v>6</v>
      </c>
      <c r="B297" s="98" t="s">
        <v>561</v>
      </c>
      <c r="C297" s="99"/>
      <c r="D297" s="98"/>
      <c r="E297" s="98"/>
      <c r="F297" s="98"/>
      <c r="G297" s="100"/>
    </row>
    <row r="298" spans="1:13" s="154" customFormat="1" ht="18" customHeight="1" x14ac:dyDescent="0.2">
      <c r="A298" s="143" t="s">
        <v>524</v>
      </c>
      <c r="B298" s="97" t="s">
        <v>545</v>
      </c>
      <c r="C298" s="97"/>
      <c r="D298" s="97"/>
      <c r="E298" s="97"/>
      <c r="F298" s="97"/>
      <c r="G298" s="101">
        <f>F299+F302+F303+F304+F305+F306+F307+F308+F309+F310+F312</f>
        <v>0</v>
      </c>
      <c r="H298" s="157"/>
      <c r="I298" s="157"/>
      <c r="J298" s="157"/>
      <c r="K298" s="157"/>
      <c r="L298" s="157"/>
      <c r="M298" s="157"/>
    </row>
    <row r="299" spans="1:13" s="154" customFormat="1" ht="18" customHeight="1" x14ac:dyDescent="0.2">
      <c r="A299" s="144" t="s">
        <v>544</v>
      </c>
      <c r="B299" s="94" t="s">
        <v>569</v>
      </c>
      <c r="C299" s="131" t="s">
        <v>1</v>
      </c>
      <c r="D299" s="64">
        <v>0</v>
      </c>
      <c r="E299" s="65">
        <v>0</v>
      </c>
      <c r="F299" s="66">
        <f t="shared" ref="F299:F312" si="16">D299*E299</f>
        <v>0</v>
      </c>
      <c r="G299" s="74"/>
      <c r="H299" s="157"/>
      <c r="I299" s="157"/>
      <c r="J299" s="157"/>
      <c r="K299" s="157"/>
      <c r="L299" s="157"/>
      <c r="M299" s="157"/>
    </row>
    <row r="300" spans="1:13" s="154" customFormat="1" ht="18" customHeight="1" x14ac:dyDescent="0.2">
      <c r="A300" s="144" t="s">
        <v>542</v>
      </c>
      <c r="B300" s="94" t="s">
        <v>564</v>
      </c>
      <c r="C300" s="131" t="s">
        <v>1</v>
      </c>
      <c r="D300" s="64">
        <v>0</v>
      </c>
      <c r="E300" s="65">
        <v>0</v>
      </c>
      <c r="F300" s="66">
        <f t="shared" si="16"/>
        <v>0</v>
      </c>
      <c r="G300" s="74"/>
      <c r="H300" s="157"/>
      <c r="I300" s="157"/>
      <c r="J300" s="157"/>
      <c r="K300" s="157"/>
      <c r="L300" s="157"/>
      <c r="M300" s="157"/>
    </row>
    <row r="301" spans="1:13" s="154" customFormat="1" ht="18" customHeight="1" x14ac:dyDescent="0.2">
      <c r="A301" s="144" t="s">
        <v>540</v>
      </c>
      <c r="B301" s="94" t="s">
        <v>543</v>
      </c>
      <c r="C301" s="131" t="s">
        <v>1</v>
      </c>
      <c r="D301" s="64">
        <v>0</v>
      </c>
      <c r="E301" s="65">
        <v>0</v>
      </c>
      <c r="F301" s="66">
        <f t="shared" si="16"/>
        <v>0</v>
      </c>
      <c r="G301" s="74"/>
      <c r="H301" s="157"/>
      <c r="I301" s="157"/>
      <c r="J301" s="157"/>
      <c r="K301" s="157"/>
      <c r="L301" s="157"/>
      <c r="M301" s="157"/>
    </row>
    <row r="302" spans="1:13" s="154" customFormat="1" ht="18" customHeight="1" x14ac:dyDescent="0.2">
      <c r="A302" s="144" t="s">
        <v>538</v>
      </c>
      <c r="B302" s="94" t="s">
        <v>541</v>
      </c>
      <c r="C302" s="131" t="s">
        <v>1</v>
      </c>
      <c r="D302" s="64">
        <v>0</v>
      </c>
      <c r="E302" s="65">
        <v>0</v>
      </c>
      <c r="F302" s="66">
        <f t="shared" si="16"/>
        <v>0</v>
      </c>
      <c r="G302" s="74"/>
      <c r="H302" s="157"/>
      <c r="I302" s="157"/>
      <c r="J302" s="157"/>
      <c r="K302" s="157"/>
      <c r="L302" s="157"/>
      <c r="M302" s="157"/>
    </row>
    <row r="303" spans="1:13" s="154" customFormat="1" ht="18" customHeight="1" x14ac:dyDescent="0.2">
      <c r="A303" s="144" t="s">
        <v>536</v>
      </c>
      <c r="B303" s="94" t="s">
        <v>539</v>
      </c>
      <c r="C303" s="131" t="s">
        <v>1</v>
      </c>
      <c r="D303" s="64">
        <v>0</v>
      </c>
      <c r="E303" s="65">
        <v>0</v>
      </c>
      <c r="F303" s="66">
        <f t="shared" si="16"/>
        <v>0</v>
      </c>
      <c r="G303" s="74"/>
      <c r="H303" s="157"/>
      <c r="I303" s="157"/>
      <c r="J303" s="157"/>
      <c r="K303" s="157"/>
      <c r="L303" s="157"/>
      <c r="M303" s="157"/>
    </row>
    <row r="304" spans="1:13" s="154" customFormat="1" ht="19.7" customHeight="1" x14ac:dyDescent="0.2">
      <c r="A304" s="144" t="s">
        <v>535</v>
      </c>
      <c r="B304" s="94" t="s">
        <v>537</v>
      </c>
      <c r="C304" s="131" t="s">
        <v>1</v>
      </c>
      <c r="D304" s="64">
        <v>0</v>
      </c>
      <c r="E304" s="65">
        <v>0</v>
      </c>
      <c r="F304" s="66">
        <f t="shared" si="16"/>
        <v>0</v>
      </c>
      <c r="G304" s="74"/>
      <c r="H304" s="157"/>
      <c r="I304" s="157"/>
      <c r="J304" s="157"/>
      <c r="K304" s="157"/>
      <c r="L304" s="157"/>
      <c r="M304" s="157"/>
    </row>
    <row r="305" spans="1:13" ht="19.7" customHeight="1" x14ac:dyDescent="0.2">
      <c r="A305" s="144" t="s">
        <v>533</v>
      </c>
      <c r="B305" s="94" t="s">
        <v>546</v>
      </c>
      <c r="C305" s="131" t="s">
        <v>1</v>
      </c>
      <c r="D305" s="64">
        <v>0</v>
      </c>
      <c r="E305" s="65">
        <v>0</v>
      </c>
      <c r="F305" s="66">
        <f t="shared" si="16"/>
        <v>0</v>
      </c>
      <c r="G305" s="102"/>
      <c r="H305" s="155"/>
      <c r="I305" s="155"/>
      <c r="J305" s="155"/>
      <c r="K305" s="155"/>
      <c r="L305" s="155"/>
      <c r="M305" s="155"/>
    </row>
    <row r="306" spans="1:13" ht="19.7" customHeight="1" x14ac:dyDescent="0.2">
      <c r="A306" s="144" t="s">
        <v>531</v>
      </c>
      <c r="B306" s="94" t="s">
        <v>534</v>
      </c>
      <c r="C306" s="131" t="s">
        <v>1</v>
      </c>
      <c r="D306" s="64">
        <v>0</v>
      </c>
      <c r="E306" s="65">
        <v>0</v>
      </c>
      <c r="F306" s="66">
        <f t="shared" si="16"/>
        <v>0</v>
      </c>
      <c r="G306" s="74"/>
      <c r="H306" s="155"/>
      <c r="I306" s="155"/>
      <c r="J306" s="155"/>
      <c r="K306" s="155"/>
      <c r="L306" s="155"/>
      <c r="M306" s="155"/>
    </row>
    <row r="307" spans="1:13" ht="19.7" customHeight="1" x14ac:dyDescent="0.2">
      <c r="A307" s="144" t="s">
        <v>529</v>
      </c>
      <c r="B307" s="94" t="s">
        <v>532</v>
      </c>
      <c r="C307" s="131" t="s">
        <v>1</v>
      </c>
      <c r="D307" s="64">
        <v>0</v>
      </c>
      <c r="E307" s="65">
        <v>0</v>
      </c>
      <c r="F307" s="66">
        <f t="shared" si="16"/>
        <v>0</v>
      </c>
      <c r="G307" s="74"/>
      <c r="H307" s="155"/>
      <c r="I307" s="155"/>
      <c r="J307" s="155"/>
      <c r="K307" s="155"/>
      <c r="L307" s="155"/>
      <c r="M307" s="155"/>
    </row>
    <row r="308" spans="1:13" ht="19.7" customHeight="1" x14ac:dyDescent="0.2">
      <c r="A308" s="144" t="s">
        <v>527</v>
      </c>
      <c r="B308" s="94" t="s">
        <v>530</v>
      </c>
      <c r="C308" s="131" t="s">
        <v>1</v>
      </c>
      <c r="D308" s="64">
        <v>0</v>
      </c>
      <c r="E308" s="65">
        <v>0</v>
      </c>
      <c r="F308" s="66">
        <f t="shared" si="16"/>
        <v>0</v>
      </c>
      <c r="G308" s="74"/>
      <c r="H308" s="155"/>
      <c r="I308" s="155"/>
      <c r="J308" s="155"/>
      <c r="K308" s="155"/>
      <c r="L308" s="155"/>
      <c r="M308" s="155"/>
    </row>
    <row r="309" spans="1:13" ht="19.7" customHeight="1" x14ac:dyDescent="0.2">
      <c r="A309" s="144" t="s">
        <v>525</v>
      </c>
      <c r="B309" s="94" t="s">
        <v>528</v>
      </c>
      <c r="C309" s="131" t="s">
        <v>1</v>
      </c>
      <c r="D309" s="64">
        <v>0</v>
      </c>
      <c r="E309" s="65">
        <v>0</v>
      </c>
      <c r="F309" s="66">
        <f t="shared" si="16"/>
        <v>0</v>
      </c>
      <c r="G309" s="74"/>
      <c r="H309" s="155"/>
      <c r="I309" s="155"/>
      <c r="J309" s="155"/>
      <c r="K309" s="155"/>
      <c r="L309" s="155"/>
      <c r="M309" s="155"/>
    </row>
    <row r="310" spans="1:13" ht="18.75" customHeight="1" x14ac:dyDescent="0.2">
      <c r="A310" s="144" t="s">
        <v>565</v>
      </c>
      <c r="B310" s="94" t="s">
        <v>526</v>
      </c>
      <c r="C310" s="131" t="s">
        <v>1</v>
      </c>
      <c r="D310" s="64">
        <v>0</v>
      </c>
      <c r="E310" s="65">
        <v>0</v>
      </c>
      <c r="F310" s="66">
        <f t="shared" si="16"/>
        <v>0</v>
      </c>
      <c r="G310" s="74"/>
      <c r="H310" s="155"/>
      <c r="I310" s="155"/>
      <c r="J310" s="155"/>
      <c r="K310" s="155"/>
      <c r="L310" s="155"/>
      <c r="M310" s="155"/>
    </row>
    <row r="311" spans="1:13" ht="18.75" customHeight="1" x14ac:dyDescent="0.2">
      <c r="A311" s="144" t="s">
        <v>566</v>
      </c>
      <c r="B311" s="94" t="s">
        <v>570</v>
      </c>
      <c r="C311" s="131" t="s">
        <v>1</v>
      </c>
      <c r="D311" s="64"/>
      <c r="E311" s="65"/>
      <c r="F311" s="66"/>
      <c r="G311" s="74"/>
      <c r="H311" s="155"/>
      <c r="I311" s="155"/>
      <c r="J311" s="155"/>
      <c r="K311" s="155"/>
      <c r="L311" s="155"/>
      <c r="M311" s="155"/>
    </row>
    <row r="312" spans="1:13" ht="16.5" customHeight="1" thickBot="1" x14ac:dyDescent="0.25">
      <c r="A312" s="145" t="s">
        <v>567</v>
      </c>
      <c r="B312" s="158" t="s">
        <v>568</v>
      </c>
      <c r="C312" s="133" t="s">
        <v>1</v>
      </c>
      <c r="D312" s="103">
        <v>0</v>
      </c>
      <c r="E312" s="104">
        <v>0</v>
      </c>
      <c r="F312" s="105">
        <f t="shared" si="16"/>
        <v>0</v>
      </c>
      <c r="G312" s="106"/>
      <c r="H312" s="155"/>
      <c r="I312" s="155"/>
      <c r="J312" s="155"/>
      <c r="K312" s="155"/>
      <c r="L312" s="155"/>
      <c r="M312" s="155"/>
    </row>
    <row r="313" spans="1:13" x14ac:dyDescent="0.2">
      <c r="A313" s="181" t="s">
        <v>28</v>
      </c>
      <c r="B313" s="182"/>
      <c r="C313" s="182"/>
      <c r="D313" s="182"/>
      <c r="E313" s="182"/>
      <c r="F313" s="183"/>
      <c r="G313" s="34"/>
      <c r="H313" s="155"/>
      <c r="I313" s="155"/>
      <c r="J313" s="155"/>
      <c r="K313" s="155"/>
      <c r="L313" s="155"/>
      <c r="M313" s="155"/>
    </row>
    <row r="314" spans="1:13" ht="18" customHeight="1" thickBot="1" x14ac:dyDescent="0.25">
      <c r="A314" s="142"/>
      <c r="B314" s="277" t="s">
        <v>562</v>
      </c>
      <c r="C314" s="278"/>
      <c r="D314" s="278"/>
      <c r="E314" s="278"/>
      <c r="F314" s="278"/>
      <c r="G314" s="282">
        <f>G302</f>
        <v>0</v>
      </c>
    </row>
    <row r="315" spans="1:13" ht="15" thickBot="1" x14ac:dyDescent="0.25">
      <c r="A315" s="146"/>
      <c r="B315" s="2"/>
      <c r="C315" s="3"/>
      <c r="D315" s="3"/>
      <c r="E315" s="3"/>
      <c r="F315" s="3"/>
      <c r="G315" s="121"/>
    </row>
    <row r="316" spans="1:13" x14ac:dyDescent="0.2">
      <c r="A316" s="147"/>
      <c r="B316" s="3"/>
      <c r="C316" s="4"/>
      <c r="D316" s="177" t="s">
        <v>474</v>
      </c>
      <c r="E316" s="178"/>
      <c r="F316" s="178"/>
      <c r="G316" s="159">
        <f>G33</f>
        <v>0</v>
      </c>
    </row>
    <row r="317" spans="1:13" x14ac:dyDescent="0.2">
      <c r="A317" s="147"/>
      <c r="B317" s="3"/>
      <c r="C317" s="4"/>
      <c r="D317" s="179" t="s">
        <v>475</v>
      </c>
      <c r="E317" s="180"/>
      <c r="F317" s="180"/>
      <c r="G317" s="160">
        <f>G69</f>
        <v>0</v>
      </c>
    </row>
    <row r="318" spans="1:13" x14ac:dyDescent="0.2">
      <c r="A318" s="147"/>
      <c r="B318" s="3"/>
      <c r="C318" s="4"/>
      <c r="D318" s="184" t="s">
        <v>476</v>
      </c>
      <c r="E318" s="185"/>
      <c r="F318" s="186"/>
      <c r="G318" s="160">
        <f>G105</f>
        <v>0</v>
      </c>
    </row>
    <row r="319" spans="1:13" x14ac:dyDescent="0.2">
      <c r="A319" s="147"/>
      <c r="B319" s="3"/>
      <c r="C319" s="4"/>
      <c r="D319" s="179" t="s">
        <v>477</v>
      </c>
      <c r="E319" s="180"/>
      <c r="F319" s="180"/>
      <c r="G319" s="160">
        <f>G239</f>
        <v>0</v>
      </c>
    </row>
    <row r="320" spans="1:13" x14ac:dyDescent="0.2">
      <c r="A320" s="147"/>
      <c r="B320" s="3"/>
      <c r="C320" s="4"/>
      <c r="D320" s="179" t="s">
        <v>478</v>
      </c>
      <c r="E320" s="180"/>
      <c r="F320" s="180"/>
      <c r="G320" s="160">
        <f>G296</f>
        <v>0</v>
      </c>
    </row>
    <row r="321" spans="1:7" x14ac:dyDescent="0.2">
      <c r="A321" s="147"/>
      <c r="B321" s="3"/>
      <c r="C321" s="4"/>
      <c r="D321" s="179" t="s">
        <v>563</v>
      </c>
      <c r="E321" s="180"/>
      <c r="F321" s="180"/>
      <c r="G321" s="160">
        <f>G314</f>
        <v>0</v>
      </c>
    </row>
    <row r="322" spans="1:7" ht="18.75" thickBot="1" x14ac:dyDescent="0.25">
      <c r="A322" s="148"/>
      <c r="B322" s="122"/>
      <c r="C322" s="122"/>
      <c r="D322" s="175" t="s">
        <v>479</v>
      </c>
      <c r="E322" s="176"/>
      <c r="F322" s="176"/>
      <c r="G322" s="161">
        <f>SUM(G316:G321)</f>
        <v>0</v>
      </c>
    </row>
    <row r="323" spans="1:7" ht="12.75" customHeight="1" x14ac:dyDescent="0.2">
      <c r="A323" s="4"/>
      <c r="B323" s="4"/>
      <c r="C323" s="4"/>
      <c r="D323" s="4"/>
      <c r="E323" s="4"/>
      <c r="F323" s="5"/>
      <c r="G323" s="1"/>
    </row>
    <row r="324" spans="1:7" ht="12.75" customHeight="1" x14ac:dyDescent="0.2">
      <c r="A324" s="4"/>
      <c r="B324" s="4"/>
      <c r="C324" s="4"/>
      <c r="D324" s="4"/>
      <c r="E324" s="4"/>
      <c r="F324" s="5"/>
      <c r="G324" s="1"/>
    </row>
    <row r="325" spans="1:7" ht="12.75" customHeight="1" x14ac:dyDescent="0.2">
      <c r="A325" s="7"/>
      <c r="B325" s="6"/>
      <c r="D325" s="7"/>
      <c r="E325" s="7"/>
      <c r="F325" s="8"/>
      <c r="G325" s="9"/>
    </row>
    <row r="326" spans="1:7" ht="12.75" customHeight="1" x14ac:dyDescent="0.2">
      <c r="A326" s="7"/>
      <c r="B326" s="6"/>
      <c r="D326" s="7"/>
      <c r="E326" s="7"/>
      <c r="F326" s="8"/>
      <c r="G326" s="9"/>
    </row>
    <row r="327" spans="1:7" ht="12.75" customHeight="1" x14ac:dyDescent="0.2">
      <c r="A327" s="7"/>
      <c r="B327" s="6"/>
      <c r="D327" s="7"/>
      <c r="E327" s="7"/>
      <c r="F327" s="7"/>
      <c r="G327" s="9"/>
    </row>
    <row r="328" spans="1:7" ht="12.75" customHeight="1" x14ac:dyDescent="0.2">
      <c r="A328" s="7"/>
      <c r="B328" s="6"/>
      <c r="D328" s="7"/>
      <c r="E328" s="7"/>
      <c r="F328" s="7"/>
      <c r="G328" s="9"/>
    </row>
    <row r="329" spans="1:7" ht="12.75" customHeight="1" x14ac:dyDescent="0.2">
      <c r="A329" s="7"/>
      <c r="B329" s="6"/>
      <c r="D329" s="7"/>
      <c r="E329" s="7"/>
      <c r="F329" s="7"/>
      <c r="G329" s="9"/>
    </row>
    <row r="330" spans="1:7" ht="12.75" customHeight="1" x14ac:dyDescent="0.2">
      <c r="A330" s="7"/>
      <c r="B330" s="6"/>
      <c r="D330" s="7"/>
      <c r="E330" s="7"/>
      <c r="F330" s="7"/>
      <c r="G330" s="9"/>
    </row>
    <row r="331" spans="1:7" ht="12.75" customHeight="1" x14ac:dyDescent="0.2">
      <c r="A331" s="7"/>
      <c r="B331" s="6"/>
      <c r="D331" s="7"/>
      <c r="E331" s="7"/>
      <c r="F331" s="7"/>
      <c r="G331" s="9"/>
    </row>
    <row r="332" spans="1:7" ht="12.75" customHeight="1" x14ac:dyDescent="0.2">
      <c r="A332" s="7"/>
      <c r="B332" s="6"/>
      <c r="D332" s="7"/>
      <c r="E332" s="7"/>
      <c r="F332" s="7"/>
      <c r="G332" s="9"/>
    </row>
    <row r="333" spans="1:7" ht="12.75" customHeight="1" x14ac:dyDescent="0.2">
      <c r="A333" s="7"/>
      <c r="B333" s="6"/>
      <c r="D333" s="7"/>
      <c r="E333" s="7"/>
      <c r="F333" s="7"/>
      <c r="G333" s="9"/>
    </row>
    <row r="334" spans="1:7" ht="12.75" customHeight="1" x14ac:dyDescent="0.2">
      <c r="A334" s="7"/>
      <c r="B334" s="6"/>
      <c r="D334" s="7"/>
      <c r="E334" s="7"/>
      <c r="F334" s="7"/>
      <c r="G334" s="9"/>
    </row>
    <row r="335" spans="1:7" ht="12.75" customHeight="1" x14ac:dyDescent="0.2">
      <c r="A335" s="32"/>
      <c r="B335" s="10"/>
      <c r="F335" s="32"/>
    </row>
    <row r="336" spans="1:7" ht="12.75" customHeight="1" x14ac:dyDescent="0.2">
      <c r="A336" s="32"/>
      <c r="B336" s="10"/>
      <c r="F336" s="32"/>
    </row>
    <row r="337" spans="1:6" ht="12.75" customHeight="1" x14ac:dyDescent="0.2">
      <c r="A337" s="32"/>
      <c r="B337" s="10"/>
      <c r="F337" s="32"/>
    </row>
    <row r="338" spans="1:6" ht="12.75" customHeight="1" x14ac:dyDescent="0.2">
      <c r="A338" s="32"/>
      <c r="B338" s="10"/>
      <c r="F338" s="32"/>
    </row>
    <row r="339" spans="1:6" ht="12.75" customHeight="1" x14ac:dyDescent="0.2">
      <c r="A339" s="32"/>
      <c r="B339" s="10"/>
      <c r="F339" s="32"/>
    </row>
    <row r="340" spans="1:6" ht="12.75" customHeight="1" x14ac:dyDescent="0.2">
      <c r="A340" s="32"/>
      <c r="B340" s="10"/>
      <c r="F340" s="32"/>
    </row>
    <row r="341" spans="1:6" ht="12.75" customHeight="1" x14ac:dyDescent="0.2">
      <c r="A341" s="32"/>
      <c r="B341" s="10"/>
      <c r="F341" s="32"/>
    </row>
    <row r="342" spans="1:6" ht="12.75" customHeight="1" x14ac:dyDescent="0.2">
      <c r="A342" s="32"/>
      <c r="B342" s="10"/>
      <c r="F342" s="32"/>
    </row>
    <row r="343" spans="1:6" ht="12.75" customHeight="1" x14ac:dyDescent="0.2">
      <c r="A343" s="32"/>
      <c r="B343" s="10"/>
      <c r="F343" s="32"/>
    </row>
    <row r="344" spans="1:6" ht="12.75" customHeight="1" x14ac:dyDescent="0.2">
      <c r="A344" s="32"/>
      <c r="B344" s="10"/>
      <c r="F344" s="32"/>
    </row>
    <row r="345" spans="1:6" ht="12.75" customHeight="1" x14ac:dyDescent="0.2">
      <c r="A345" s="32"/>
      <c r="B345" s="10"/>
      <c r="F345" s="32"/>
    </row>
    <row r="346" spans="1:6" ht="12.75" customHeight="1" x14ac:dyDescent="0.2">
      <c r="A346" s="32"/>
      <c r="B346" s="10"/>
      <c r="F346" s="32"/>
    </row>
    <row r="347" spans="1:6" ht="12.75" customHeight="1" x14ac:dyDescent="0.2">
      <c r="A347" s="32"/>
      <c r="B347" s="10"/>
      <c r="F347" s="32"/>
    </row>
    <row r="348" spans="1:6" ht="12.75" customHeight="1" x14ac:dyDescent="0.2">
      <c r="A348" s="32"/>
      <c r="B348" s="10"/>
      <c r="F348" s="32"/>
    </row>
    <row r="349" spans="1:6" ht="12.75" customHeight="1" x14ac:dyDescent="0.2">
      <c r="A349" s="32"/>
      <c r="B349" s="10"/>
      <c r="F349" s="32"/>
    </row>
    <row r="350" spans="1:6" ht="12.75" customHeight="1" x14ac:dyDescent="0.2">
      <c r="A350" s="32"/>
      <c r="B350" s="10"/>
      <c r="F350" s="32"/>
    </row>
    <row r="351" spans="1:6" ht="12.75" customHeight="1" x14ac:dyDescent="0.2">
      <c r="A351" s="32"/>
      <c r="B351" s="10"/>
      <c r="F351" s="32"/>
    </row>
    <row r="352" spans="1:6" ht="12.75" customHeight="1" x14ac:dyDescent="0.2">
      <c r="A352" s="32"/>
      <c r="B352" s="10"/>
      <c r="F352" s="32"/>
    </row>
    <row r="353" spans="1:6" ht="12.75" customHeight="1" x14ac:dyDescent="0.2">
      <c r="A353" s="32"/>
      <c r="B353" s="10"/>
      <c r="F353" s="32"/>
    </row>
    <row r="354" spans="1:6" ht="12.75" customHeight="1" x14ac:dyDescent="0.2">
      <c r="A354" s="32"/>
      <c r="B354" s="10"/>
      <c r="F354" s="32"/>
    </row>
    <row r="355" spans="1:6" ht="12.75" customHeight="1" x14ac:dyDescent="0.2">
      <c r="A355" s="32"/>
      <c r="B355" s="10"/>
      <c r="F355" s="32"/>
    </row>
    <row r="356" spans="1:6" ht="12.75" customHeight="1" x14ac:dyDescent="0.2">
      <c r="A356" s="32"/>
      <c r="B356" s="10"/>
      <c r="F356" s="32"/>
    </row>
    <row r="357" spans="1:6" ht="12.75" customHeight="1" x14ac:dyDescent="0.2">
      <c r="A357" s="32"/>
      <c r="B357" s="10"/>
      <c r="F357" s="32"/>
    </row>
    <row r="358" spans="1:6" ht="12.75" customHeight="1" x14ac:dyDescent="0.2">
      <c r="A358" s="32"/>
      <c r="B358" s="10"/>
      <c r="F358" s="32"/>
    </row>
    <row r="359" spans="1:6" ht="12.75" customHeight="1" x14ac:dyDescent="0.2">
      <c r="A359" s="32"/>
      <c r="B359" s="10"/>
      <c r="F359" s="32"/>
    </row>
    <row r="360" spans="1:6" ht="12.75" customHeight="1" x14ac:dyDescent="0.2">
      <c r="A360" s="32"/>
      <c r="B360" s="10"/>
      <c r="F360" s="32"/>
    </row>
    <row r="361" spans="1:6" ht="12.75" customHeight="1" x14ac:dyDescent="0.2">
      <c r="A361" s="32"/>
      <c r="B361" s="10"/>
      <c r="F361" s="32"/>
    </row>
    <row r="362" spans="1:6" ht="12.75" customHeight="1" x14ac:dyDescent="0.2">
      <c r="A362" s="32"/>
      <c r="B362" s="10"/>
      <c r="F362" s="32"/>
    </row>
    <row r="363" spans="1:6" ht="12.75" customHeight="1" x14ac:dyDescent="0.2">
      <c r="A363" s="32"/>
      <c r="B363" s="10"/>
      <c r="F363" s="32"/>
    </row>
    <row r="364" spans="1:6" ht="12.75" customHeight="1" x14ac:dyDescent="0.2">
      <c r="A364" s="32"/>
      <c r="B364" s="10"/>
      <c r="F364" s="32"/>
    </row>
    <row r="365" spans="1:6" ht="12.75" customHeight="1" x14ac:dyDescent="0.2">
      <c r="A365" s="32"/>
      <c r="B365" s="10"/>
      <c r="F365" s="32"/>
    </row>
    <row r="366" spans="1:6" ht="12.75" customHeight="1" x14ac:dyDescent="0.2">
      <c r="A366" s="32"/>
      <c r="B366" s="10"/>
      <c r="F366" s="32"/>
    </row>
    <row r="367" spans="1:6" ht="12.75" customHeight="1" x14ac:dyDescent="0.2">
      <c r="A367" s="32"/>
      <c r="B367" s="10"/>
      <c r="F367" s="32"/>
    </row>
    <row r="368" spans="1:6" ht="12.75" customHeight="1" x14ac:dyDescent="0.2">
      <c r="A368" s="32"/>
      <c r="B368" s="10"/>
      <c r="F368" s="32"/>
    </row>
    <row r="369" spans="1:6" x14ac:dyDescent="0.2">
      <c r="A369" s="32"/>
      <c r="B369" s="10"/>
      <c r="F369" s="32"/>
    </row>
    <row r="370" spans="1:6" x14ac:dyDescent="0.2">
      <c r="A370" s="32"/>
      <c r="B370" s="10"/>
      <c r="F370" s="32"/>
    </row>
    <row r="371" spans="1:6" x14ac:dyDescent="0.2">
      <c r="A371" s="32"/>
      <c r="B371" s="10"/>
      <c r="F371" s="32"/>
    </row>
    <row r="372" spans="1:6" x14ac:dyDescent="0.2">
      <c r="A372" s="32"/>
      <c r="B372" s="10"/>
      <c r="F372" s="32"/>
    </row>
    <row r="373" spans="1:6" x14ac:dyDescent="0.2">
      <c r="A373" s="32"/>
      <c r="B373" s="10"/>
      <c r="F373" s="32"/>
    </row>
    <row r="374" spans="1:6" x14ac:dyDescent="0.2">
      <c r="A374" s="32"/>
      <c r="B374" s="10"/>
      <c r="F374" s="32"/>
    </row>
    <row r="375" spans="1:6" x14ac:dyDescent="0.2">
      <c r="A375" s="32"/>
      <c r="B375" s="10"/>
      <c r="F375" s="32"/>
    </row>
    <row r="376" spans="1:6" x14ac:dyDescent="0.2">
      <c r="A376" s="32"/>
      <c r="B376" s="10"/>
      <c r="F376" s="32"/>
    </row>
    <row r="377" spans="1:6" x14ac:dyDescent="0.2">
      <c r="A377" s="32"/>
      <c r="B377" s="10"/>
      <c r="F377" s="32"/>
    </row>
    <row r="378" spans="1:6" x14ac:dyDescent="0.2">
      <c r="A378" s="32"/>
      <c r="B378" s="10"/>
      <c r="F378" s="32"/>
    </row>
    <row r="379" spans="1:6" x14ac:dyDescent="0.2">
      <c r="A379" s="32"/>
      <c r="B379" s="10"/>
      <c r="F379" s="32"/>
    </row>
    <row r="380" spans="1:6" x14ac:dyDescent="0.2">
      <c r="A380" s="32"/>
      <c r="B380" s="10"/>
      <c r="F380" s="32"/>
    </row>
    <row r="381" spans="1:6" x14ac:dyDescent="0.2">
      <c r="A381" s="32"/>
      <c r="B381" s="10"/>
      <c r="F381" s="32"/>
    </row>
  </sheetData>
  <mergeCells count="67">
    <mergeCell ref="A1:G1"/>
    <mergeCell ref="I1:M1"/>
    <mergeCell ref="B10:F10"/>
    <mergeCell ref="A17:F17"/>
    <mergeCell ref="A7:F7"/>
    <mergeCell ref="A6:G6"/>
    <mergeCell ref="A2:G3"/>
    <mergeCell ref="A5:G5"/>
    <mergeCell ref="B18:F18"/>
    <mergeCell ref="A26:F26"/>
    <mergeCell ref="B27:F27"/>
    <mergeCell ref="A32:F32"/>
    <mergeCell ref="B33:F33"/>
    <mergeCell ref="A46:F46"/>
    <mergeCell ref="A52:F52"/>
    <mergeCell ref="B53:F53"/>
    <mergeCell ref="A60:F60"/>
    <mergeCell ref="A68:F68"/>
    <mergeCell ref="B69:F69"/>
    <mergeCell ref="A75:F75"/>
    <mergeCell ref="A79:F79"/>
    <mergeCell ref="A85:F85"/>
    <mergeCell ref="A90:F90"/>
    <mergeCell ref="A94:F94"/>
    <mergeCell ref="A97:F97"/>
    <mergeCell ref="A104:F104"/>
    <mergeCell ref="B105:F105"/>
    <mergeCell ref="A115:F115"/>
    <mergeCell ref="A119:F119"/>
    <mergeCell ref="A124:F124"/>
    <mergeCell ref="A131:F131"/>
    <mergeCell ref="A146:F146"/>
    <mergeCell ref="A164:F164"/>
    <mergeCell ref="A169:F169"/>
    <mergeCell ref="A179:F179"/>
    <mergeCell ref="B180:E180"/>
    <mergeCell ref="A187:F187"/>
    <mergeCell ref="A191:F191"/>
    <mergeCell ref="A195:F195"/>
    <mergeCell ref="A207:F207"/>
    <mergeCell ref="A212:F212"/>
    <mergeCell ref="A216:F216"/>
    <mergeCell ref="A223:F223"/>
    <mergeCell ref="A229:F229"/>
    <mergeCell ref="A238:F238"/>
    <mergeCell ref="B239:F239"/>
    <mergeCell ref="A246:F246"/>
    <mergeCell ref="B247:F247"/>
    <mergeCell ref="A253:F253"/>
    <mergeCell ref="B254:F254"/>
    <mergeCell ref="A264:F264"/>
    <mergeCell ref="B265:F265"/>
    <mergeCell ref="A272:F272"/>
    <mergeCell ref="A280:F280"/>
    <mergeCell ref="A286:F286"/>
    <mergeCell ref="A289:F289"/>
    <mergeCell ref="A295:F295"/>
    <mergeCell ref="D320:F320"/>
    <mergeCell ref="A313:F313"/>
    <mergeCell ref="D318:F318"/>
    <mergeCell ref="D322:F322"/>
    <mergeCell ref="B296:F296"/>
    <mergeCell ref="D316:F316"/>
    <mergeCell ref="D317:F317"/>
    <mergeCell ref="D319:F319"/>
    <mergeCell ref="B314:F314"/>
    <mergeCell ref="D321:F321"/>
  </mergeCells>
  <dataValidations count="2">
    <dataValidation type="list" showInputMessage="1" showErrorMessage="1" error="No válido" sqref="C133:C145 C11:C16 C96 C99:C103 C92:C93 C87:C89 C81:C84 C77:C78 C72:C74 C62:C67 C54:C59 C48:C51 C36:C45 C28:C31 C19:C25 C148:C163 C291:C294 C288 C282:C285 C274:C279 C266:C271 C255:C263 C248:C252 C242:C245 C236:C237 C231:C234 C225:C228 C214:C215 C218:C222 C209:C211 C197:C206 C193:C194 C189:C190 C181:C186 C171:C178 C166:C168 C108:C114 C117:C118 C121:C123 C126:C130">
      <formula1>$I$3:$I$7</formula1>
    </dataValidation>
    <dataValidation type="list" showInputMessage="1" showErrorMessage="1" error="No válido" sqref="C287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IY299:IY312 WLO299:WLO312 WBS299:WBS312 VRW299:VRW312 VIA299:VIA312 UYE299:UYE312 UOI299:UOI312 UEM299:UEM312 TUQ299:TUQ312 TKU299:TKU312 TAY299:TAY312 SRC299:SRC312 SHG299:SHG312 RXK299:RXK312 RNO299:RNO312 RDS299:RDS312 QTW299:QTW312 QKA299:QKA312 QAE299:QAE312 PQI299:PQI312 PGM299:PGM312 OWQ299:OWQ312 OMU299:OMU312 OCY299:OCY312 NTC299:NTC312 NJG299:NJG312 MZK299:MZK312 MPO299:MPO312 MFS299:MFS312 LVW299:LVW312 LMA299:LMA312 LCE299:LCE312 KSI299:KSI312 KIM299:KIM312 JYQ299:JYQ312 JOU299:JOU312 JEY299:JEY312 IVC299:IVC312 ILG299:ILG312 IBK299:IBK312 HRO299:HRO312 HHS299:HHS312 GXW299:GXW312 GOA299:GOA312 GEE299:GEE312 FUI299:FUI312 FKM299:FKM312 FAQ299:FAQ312 EQU299:EQU312 EGY299:EGY312 DXC299:DXC312 DNG299:DNG312 DDK299:DDK312 CTO299:CTO312 CJS299:CJS312 BZW299:BZW312 BQA299:BQA312 BGE299:BGE312 AWI299:AWI312 AMM299:AMM312 ACQ299:ACQ312 SU299:SU312 WVK299:WVK312 C299:C312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zoomScale="85" zoomScaleNormal="85" zoomScaleSheetLayoutView="110" workbookViewId="0">
      <selection activeCell="A4" sqref="A4:G4"/>
    </sheetView>
  </sheetViews>
  <sheetFormatPr baseColWidth="10" defaultColWidth="10.85546875" defaultRowHeight="13.5" x14ac:dyDescent="0.2"/>
  <cols>
    <col min="1" max="1" width="16.28515625" style="18" customWidth="1"/>
    <col min="2" max="2" width="11.42578125" style="18" customWidth="1"/>
    <col min="3" max="3" width="11" style="18" customWidth="1"/>
    <col min="4" max="4" width="16.28515625" style="18" customWidth="1"/>
    <col min="5" max="5" width="9" style="18" bestFit="1" customWidth="1"/>
    <col min="6" max="6" width="18.42578125" style="18" customWidth="1"/>
    <col min="7" max="7" width="22.7109375" style="18" bestFit="1" customWidth="1"/>
    <col min="8" max="8" width="20.140625" style="26" customWidth="1"/>
    <col min="9" max="16384" width="10.85546875" style="18"/>
  </cols>
  <sheetData>
    <row r="1" spans="1:13" ht="29.25" customHeight="1" x14ac:dyDescent="0.2">
      <c r="A1" s="239" t="s">
        <v>559</v>
      </c>
      <c r="B1" s="240"/>
      <c r="C1" s="240"/>
      <c r="D1" s="240"/>
      <c r="E1" s="240"/>
      <c r="F1" s="240"/>
      <c r="G1" s="240"/>
      <c r="H1" s="241"/>
    </row>
    <row r="2" spans="1:13" ht="17.25" customHeight="1" x14ac:dyDescent="0.2">
      <c r="A2" s="242" t="s">
        <v>579</v>
      </c>
      <c r="B2" s="203"/>
      <c r="C2" s="203"/>
      <c r="D2" s="203"/>
      <c r="E2" s="203"/>
      <c r="F2" s="203"/>
      <c r="G2" s="203"/>
      <c r="H2" s="243"/>
    </row>
    <row r="3" spans="1:13" x14ac:dyDescent="0.2">
      <c r="A3" s="244"/>
      <c r="B3" s="245"/>
      <c r="C3" s="245"/>
      <c r="D3" s="245"/>
      <c r="E3" s="245"/>
      <c r="F3" s="245"/>
      <c r="G3" s="245"/>
      <c r="H3" s="36"/>
    </row>
    <row r="4" spans="1:13" x14ac:dyDescent="0.2">
      <c r="A4" s="244"/>
      <c r="B4" s="245"/>
      <c r="C4" s="245"/>
      <c r="D4" s="245"/>
      <c r="E4" s="245"/>
      <c r="F4" s="245"/>
      <c r="G4" s="245"/>
      <c r="H4" s="36"/>
    </row>
    <row r="5" spans="1:13" ht="16.5" x14ac:dyDescent="0.3">
      <c r="A5" s="37"/>
      <c r="B5" s="246"/>
      <c r="C5" s="246"/>
      <c r="D5" s="247"/>
      <c r="E5" s="247"/>
      <c r="F5" s="27"/>
      <c r="G5" s="28"/>
      <c r="H5" s="38"/>
    </row>
    <row r="6" spans="1:13" s="29" customFormat="1" ht="18.75" thickBot="1" x14ac:dyDescent="0.35">
      <c r="A6" s="209" t="s">
        <v>516</v>
      </c>
      <c r="B6" s="210"/>
      <c r="C6" s="210"/>
      <c r="D6" s="210"/>
      <c r="E6" s="210"/>
      <c r="F6" s="210"/>
      <c r="G6" s="210"/>
      <c r="H6" s="211"/>
    </row>
    <row r="7" spans="1:13" s="19" customFormat="1" ht="37.5" customHeight="1" thickBot="1" x14ac:dyDescent="0.25">
      <c r="A7" s="234" t="s">
        <v>574</v>
      </c>
      <c r="B7" s="235"/>
      <c r="C7" s="235"/>
      <c r="D7" s="235"/>
      <c r="E7" s="235"/>
      <c r="F7" s="235"/>
      <c r="G7" s="235"/>
      <c r="H7" s="35">
        <f>'PRESUPUESTO GENERAL PRODUCCIÓN'!G322</f>
        <v>0</v>
      </c>
      <c r="I7" s="20"/>
      <c r="J7" s="20"/>
      <c r="K7" s="20"/>
      <c r="L7" s="20"/>
      <c r="M7" s="20"/>
    </row>
    <row r="8" spans="1:13" s="20" customFormat="1" ht="18" x14ac:dyDescent="0.2">
      <c r="A8" s="236" t="s">
        <v>493</v>
      </c>
      <c r="B8" s="237"/>
      <c r="C8" s="237"/>
      <c r="D8" s="237"/>
      <c r="E8" s="237"/>
      <c r="F8" s="237"/>
      <c r="G8" s="237"/>
      <c r="H8" s="238"/>
    </row>
    <row r="9" spans="1:13" s="20" customFormat="1" ht="15" x14ac:dyDescent="0.2">
      <c r="A9" s="229" t="s">
        <v>494</v>
      </c>
      <c r="B9" s="230"/>
      <c r="C9" s="230"/>
      <c r="D9" s="230"/>
      <c r="E9" s="230"/>
      <c r="F9" s="230"/>
      <c r="G9" s="230"/>
      <c r="H9" s="231"/>
      <c r="I9" s="18"/>
      <c r="J9" s="18"/>
      <c r="K9" s="18"/>
      <c r="L9" s="18"/>
      <c r="M9" s="18"/>
    </row>
    <row r="10" spans="1:13" ht="21" customHeight="1" x14ac:dyDescent="0.2">
      <c r="A10" s="232" t="s">
        <v>495</v>
      </c>
      <c r="B10" s="233" t="s">
        <v>496</v>
      </c>
      <c r="C10" s="233" t="s">
        <v>497</v>
      </c>
      <c r="D10" s="233" t="s">
        <v>498</v>
      </c>
      <c r="E10" s="233" t="s">
        <v>499</v>
      </c>
      <c r="F10" s="233"/>
      <c r="G10" s="233" t="s">
        <v>500</v>
      </c>
      <c r="H10" s="228" t="s">
        <v>501</v>
      </c>
    </row>
    <row r="11" spans="1:13" ht="18.75" customHeight="1" x14ac:dyDescent="0.2">
      <c r="A11" s="232"/>
      <c r="B11" s="233"/>
      <c r="C11" s="233"/>
      <c r="D11" s="233"/>
      <c r="E11" s="163" t="s">
        <v>502</v>
      </c>
      <c r="F11" s="163" t="s">
        <v>503</v>
      </c>
      <c r="G11" s="233"/>
      <c r="H11" s="228"/>
    </row>
    <row r="12" spans="1:13" ht="38.25" x14ac:dyDescent="0.2">
      <c r="A12" s="50" t="s">
        <v>504</v>
      </c>
      <c r="B12" s="47" t="s">
        <v>480</v>
      </c>
      <c r="C12" s="47" t="s">
        <v>480</v>
      </c>
      <c r="D12" s="46"/>
      <c r="E12" s="46"/>
      <c r="F12" s="46"/>
      <c r="G12" s="46"/>
      <c r="H12" s="51">
        <v>0</v>
      </c>
    </row>
    <row r="13" spans="1:13" x14ac:dyDescent="0.2">
      <c r="A13" s="50" t="s">
        <v>504</v>
      </c>
      <c r="B13" s="46"/>
      <c r="C13" s="46"/>
      <c r="D13" s="46"/>
      <c r="E13" s="46"/>
      <c r="F13" s="46"/>
      <c r="G13" s="46"/>
      <c r="H13" s="51">
        <v>0</v>
      </c>
    </row>
    <row r="14" spans="1:13" ht="17.100000000000001" customHeight="1" x14ac:dyDescent="0.2">
      <c r="A14" s="50" t="s">
        <v>504</v>
      </c>
      <c r="B14" s="46"/>
      <c r="C14" s="46"/>
      <c r="D14" s="46"/>
      <c r="E14" s="46"/>
      <c r="F14" s="46"/>
      <c r="G14" s="46"/>
      <c r="H14" s="52">
        <v>0</v>
      </c>
    </row>
    <row r="15" spans="1:13" ht="17.100000000000001" customHeight="1" x14ac:dyDescent="0.2">
      <c r="A15" s="50" t="s">
        <v>504</v>
      </c>
      <c r="B15" s="46"/>
      <c r="C15" s="46"/>
      <c r="D15" s="46"/>
      <c r="E15" s="46"/>
      <c r="F15" s="46"/>
      <c r="G15" s="46"/>
      <c r="H15" s="51">
        <v>0</v>
      </c>
    </row>
    <row r="16" spans="1:13" x14ac:dyDescent="0.2">
      <c r="A16" s="50" t="s">
        <v>504</v>
      </c>
      <c r="B16" s="46"/>
      <c r="C16" s="46"/>
      <c r="D16" s="46"/>
      <c r="E16" s="46"/>
      <c r="F16" s="46"/>
      <c r="G16" s="46"/>
      <c r="H16" s="51">
        <v>0</v>
      </c>
    </row>
    <row r="17" spans="1:13" x14ac:dyDescent="0.2">
      <c r="A17" s="50" t="s">
        <v>504</v>
      </c>
      <c r="B17" s="46"/>
      <c r="C17" s="46"/>
      <c r="D17" s="46"/>
      <c r="E17" s="46"/>
      <c r="F17" s="46"/>
      <c r="G17" s="46"/>
      <c r="H17" s="51">
        <v>0</v>
      </c>
    </row>
    <row r="18" spans="1:13" x14ac:dyDescent="0.2">
      <c r="A18" s="219" t="s">
        <v>505</v>
      </c>
      <c r="B18" s="220"/>
      <c r="C18" s="220"/>
      <c r="D18" s="220"/>
      <c r="E18" s="220"/>
      <c r="F18" s="220"/>
      <c r="G18" s="220"/>
      <c r="H18" s="53">
        <f>SUM(H12:H17)</f>
        <v>0</v>
      </c>
    </row>
    <row r="19" spans="1:13" ht="15" x14ac:dyDescent="0.2">
      <c r="A19" s="229" t="s">
        <v>506</v>
      </c>
      <c r="B19" s="230"/>
      <c r="C19" s="230"/>
      <c r="D19" s="230"/>
      <c r="E19" s="230"/>
      <c r="F19" s="230"/>
      <c r="G19" s="230"/>
      <c r="H19" s="231"/>
    </row>
    <row r="20" spans="1:13" ht="25.5" customHeight="1" x14ac:dyDescent="0.2">
      <c r="A20" s="232" t="s">
        <v>495</v>
      </c>
      <c r="B20" s="233" t="s">
        <v>496</v>
      </c>
      <c r="C20" s="233" t="s">
        <v>497</v>
      </c>
      <c r="D20" s="233" t="s">
        <v>498</v>
      </c>
      <c r="E20" s="233" t="s">
        <v>499</v>
      </c>
      <c r="F20" s="233"/>
      <c r="G20" s="233" t="s">
        <v>500</v>
      </c>
      <c r="H20" s="228" t="s">
        <v>501</v>
      </c>
    </row>
    <row r="21" spans="1:13" ht="27.75" customHeight="1" x14ac:dyDescent="0.2">
      <c r="A21" s="232"/>
      <c r="B21" s="233"/>
      <c r="C21" s="233"/>
      <c r="D21" s="233"/>
      <c r="E21" s="163" t="s">
        <v>502</v>
      </c>
      <c r="F21" s="163" t="s">
        <v>503</v>
      </c>
      <c r="G21" s="233"/>
      <c r="H21" s="228"/>
    </row>
    <row r="22" spans="1:13" ht="38.25" x14ac:dyDescent="0.2">
      <c r="A22" s="50" t="s">
        <v>504</v>
      </c>
      <c r="B22" s="47" t="s">
        <v>480</v>
      </c>
      <c r="C22" s="47" t="s">
        <v>480</v>
      </c>
      <c r="D22" s="46"/>
      <c r="E22" s="46"/>
      <c r="F22" s="46"/>
      <c r="G22" s="46"/>
      <c r="H22" s="54">
        <v>0</v>
      </c>
    </row>
    <row r="23" spans="1:13" x14ac:dyDescent="0.2">
      <c r="A23" s="50" t="s">
        <v>504</v>
      </c>
      <c r="B23" s="46"/>
      <c r="C23" s="46"/>
      <c r="D23" s="46"/>
      <c r="E23" s="46"/>
      <c r="F23" s="46"/>
      <c r="G23" s="46"/>
      <c r="H23" s="54">
        <v>0</v>
      </c>
    </row>
    <row r="24" spans="1:13" x14ac:dyDescent="0.2">
      <c r="A24" s="50" t="s">
        <v>504</v>
      </c>
      <c r="B24" s="46"/>
      <c r="C24" s="46"/>
      <c r="D24" s="46"/>
      <c r="E24" s="46"/>
      <c r="F24" s="46"/>
      <c r="G24" s="46"/>
      <c r="H24" s="54"/>
    </row>
    <row r="25" spans="1:13" x14ac:dyDescent="0.2">
      <c r="A25" s="50" t="s">
        <v>504</v>
      </c>
      <c r="B25" s="46"/>
      <c r="C25" s="46"/>
      <c r="D25" s="46"/>
      <c r="E25" s="46"/>
      <c r="F25" s="46"/>
      <c r="G25" s="48"/>
      <c r="H25" s="54">
        <v>0</v>
      </c>
    </row>
    <row r="26" spans="1:13" x14ac:dyDescent="0.2">
      <c r="A26" s="50" t="s">
        <v>504</v>
      </c>
      <c r="B26" s="46"/>
      <c r="C26" s="46"/>
      <c r="D26" s="46"/>
      <c r="E26" s="46"/>
      <c r="F26" s="46"/>
      <c r="G26" s="46"/>
      <c r="H26" s="54">
        <v>0</v>
      </c>
    </row>
    <row r="27" spans="1:13" x14ac:dyDescent="0.2">
      <c r="A27" s="219" t="s">
        <v>507</v>
      </c>
      <c r="B27" s="220"/>
      <c r="C27" s="220"/>
      <c r="D27" s="220"/>
      <c r="E27" s="220"/>
      <c r="F27" s="220"/>
      <c r="G27" s="220"/>
      <c r="H27" s="53">
        <f>SUM(H22:H26)</f>
        <v>0</v>
      </c>
    </row>
    <row r="28" spans="1:13" x14ac:dyDescent="0.2">
      <c r="A28" s="221"/>
      <c r="B28" s="222"/>
      <c r="C28" s="222"/>
      <c r="D28" s="222"/>
      <c r="E28" s="222"/>
      <c r="F28" s="222"/>
      <c r="G28" s="222"/>
      <c r="H28" s="223"/>
    </row>
    <row r="29" spans="1:13" x14ac:dyDescent="0.2">
      <c r="A29" s="224" t="s">
        <v>505</v>
      </c>
      <c r="B29" s="225"/>
      <c r="C29" s="225"/>
      <c r="D29" s="225"/>
      <c r="E29" s="225"/>
      <c r="F29" s="225"/>
      <c r="G29" s="225"/>
      <c r="H29" s="55">
        <f>H18</f>
        <v>0</v>
      </c>
    </row>
    <row r="30" spans="1:13" x14ac:dyDescent="0.2">
      <c r="A30" s="224" t="s">
        <v>507</v>
      </c>
      <c r="B30" s="225"/>
      <c r="C30" s="225"/>
      <c r="D30" s="225"/>
      <c r="E30" s="225"/>
      <c r="F30" s="225"/>
      <c r="G30" s="225"/>
      <c r="H30" s="55">
        <f>H27</f>
        <v>0</v>
      </c>
    </row>
    <row r="31" spans="1:13" ht="15" x14ac:dyDescent="0.2">
      <c r="A31" s="226" t="s">
        <v>508</v>
      </c>
      <c r="B31" s="227"/>
      <c r="C31" s="227"/>
      <c r="D31" s="227"/>
      <c r="E31" s="227"/>
      <c r="F31" s="227"/>
      <c r="G31" s="227"/>
      <c r="H31" s="56">
        <f>SUM(H29:H30)</f>
        <v>0</v>
      </c>
    </row>
    <row r="32" spans="1:13" ht="15" x14ac:dyDescent="0.2">
      <c r="A32" s="226" t="s">
        <v>509</v>
      </c>
      <c r="B32" s="227"/>
      <c r="C32" s="227"/>
      <c r="D32" s="227"/>
      <c r="E32" s="227"/>
      <c r="F32" s="227"/>
      <c r="G32" s="227"/>
      <c r="H32" s="57" t="e">
        <f>(H31/H7)</f>
        <v>#DIV/0!</v>
      </c>
      <c r="I32" s="19"/>
      <c r="J32" s="19"/>
      <c r="K32" s="19"/>
      <c r="L32" s="19"/>
      <c r="M32" s="19"/>
    </row>
    <row r="33" spans="1:55" s="19" customFormat="1" x14ac:dyDescent="0.2">
      <c r="A33" s="164"/>
      <c r="B33" s="165"/>
      <c r="C33" s="165"/>
      <c r="D33" s="49"/>
      <c r="E33" s="165"/>
      <c r="F33" s="165"/>
      <c r="G33" s="165"/>
      <c r="H33" s="58"/>
      <c r="I33" s="18"/>
      <c r="J33" s="18"/>
      <c r="K33" s="18"/>
      <c r="L33" s="18"/>
      <c r="M33" s="18"/>
    </row>
    <row r="34" spans="1:55" s="19" customFormat="1" ht="21" customHeight="1" thickBot="1" x14ac:dyDescent="0.25">
      <c r="A34" s="21"/>
      <c r="B34" s="21"/>
      <c r="C34" s="21"/>
      <c r="D34" s="21"/>
      <c r="E34" s="21"/>
      <c r="F34" s="21"/>
      <c r="G34" s="21"/>
      <c r="H34" s="22"/>
    </row>
    <row r="35" spans="1:55" s="19" customFormat="1" ht="21" customHeight="1" x14ac:dyDescent="0.2">
      <c r="A35" s="21"/>
      <c r="B35" s="212" t="s">
        <v>510</v>
      </c>
      <c r="C35" s="213"/>
      <c r="D35" s="213"/>
      <c r="E35" s="213"/>
      <c r="F35" s="162" t="s">
        <v>511</v>
      </c>
      <c r="G35" s="41" t="s">
        <v>512</v>
      </c>
      <c r="H35" s="22"/>
    </row>
    <row r="36" spans="1:55" s="19" customFormat="1" ht="15" x14ac:dyDescent="0.2">
      <c r="A36" s="21"/>
      <c r="B36" s="214" t="s">
        <v>575</v>
      </c>
      <c r="C36" s="215"/>
      <c r="D36" s="215"/>
      <c r="E36" s="215"/>
      <c r="F36" s="39">
        <f>+H7</f>
        <v>0</v>
      </c>
      <c r="G36" s="42" t="e">
        <f>+F36/H7</f>
        <v>#DIV/0!</v>
      </c>
      <c r="H36" s="22"/>
    </row>
    <row r="37" spans="1:55" s="19" customFormat="1" ht="15" x14ac:dyDescent="0.2">
      <c r="A37" s="21"/>
      <c r="B37" s="214" t="s">
        <v>513</v>
      </c>
      <c r="C37" s="215"/>
      <c r="D37" s="215"/>
      <c r="E37" s="215"/>
      <c r="F37" s="40">
        <f>+H31</f>
        <v>0</v>
      </c>
      <c r="G37" s="43" t="e">
        <f>+H32</f>
        <v>#DIV/0!</v>
      </c>
      <c r="H37" s="22"/>
      <c r="I37" s="18"/>
      <c r="J37" s="18"/>
      <c r="K37" s="18"/>
      <c r="L37" s="18"/>
      <c r="M37" s="18"/>
    </row>
    <row r="38" spans="1:55" ht="15.75" thickBot="1" x14ac:dyDescent="0.25">
      <c r="A38" s="21"/>
      <c r="B38" s="216" t="s">
        <v>514</v>
      </c>
      <c r="C38" s="217"/>
      <c r="D38" s="217"/>
      <c r="E38" s="217"/>
      <c r="F38" s="44">
        <f>+F36-F37</f>
        <v>0</v>
      </c>
      <c r="G38" s="45" t="e">
        <f>+G36-G37</f>
        <v>#DIV/0!</v>
      </c>
      <c r="H38" s="22"/>
    </row>
    <row r="39" spans="1:55" x14ac:dyDescent="0.2">
      <c r="A39" s="21"/>
      <c r="B39" s="21"/>
      <c r="C39" s="21"/>
      <c r="D39" s="21"/>
      <c r="E39" s="21"/>
      <c r="F39" s="21"/>
      <c r="G39" s="21"/>
      <c r="H39" s="22"/>
    </row>
    <row r="40" spans="1:55" ht="39" customHeight="1" x14ac:dyDescent="0.2">
      <c r="A40" s="218" t="s">
        <v>515</v>
      </c>
      <c r="B40" s="218"/>
      <c r="C40" s="218"/>
      <c r="D40" s="218"/>
      <c r="E40" s="218"/>
      <c r="F40" s="218"/>
      <c r="G40" s="218"/>
      <c r="H40" s="218"/>
    </row>
    <row r="41" spans="1:55" x14ac:dyDescent="0.2">
      <c r="A41" s="208"/>
      <c r="B41" s="208"/>
      <c r="C41" s="208"/>
      <c r="D41" s="208"/>
      <c r="E41" s="208"/>
      <c r="F41" s="208"/>
      <c r="G41" s="208"/>
      <c r="H41" s="208"/>
    </row>
    <row r="42" spans="1:55" x14ac:dyDescent="0.2">
      <c r="A42" s="208"/>
      <c r="B42" s="208"/>
      <c r="C42" s="208"/>
      <c r="D42" s="208"/>
      <c r="E42" s="208"/>
      <c r="F42" s="208"/>
      <c r="G42" s="208"/>
      <c r="H42" s="208"/>
      <c r="I42" s="25"/>
      <c r="J42" s="25"/>
      <c r="K42" s="25"/>
      <c r="L42" s="25"/>
      <c r="M42" s="25"/>
    </row>
    <row r="43" spans="1:55" x14ac:dyDescent="0.2">
      <c r="A43" s="23"/>
      <c r="B43" s="23"/>
      <c r="C43" s="23"/>
      <c r="D43" s="23"/>
      <c r="E43" s="23"/>
      <c r="F43" s="23"/>
      <c r="G43" s="23"/>
      <c r="H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</row>
    <row r="44" spans="1:55" ht="15" customHeight="1" x14ac:dyDescent="0.2"/>
  </sheetData>
  <mergeCells count="39">
    <mergeCell ref="A1:H1"/>
    <mergeCell ref="A2:H2"/>
    <mergeCell ref="A3:G3"/>
    <mergeCell ref="A4:G4"/>
    <mergeCell ref="B5:C5"/>
    <mergeCell ref="D5:E5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A19:H19"/>
    <mergeCell ref="A20:A21"/>
    <mergeCell ref="B20:B21"/>
    <mergeCell ref="C20:C21"/>
    <mergeCell ref="D20:D21"/>
    <mergeCell ref="E20:F20"/>
    <mergeCell ref="G20:G21"/>
    <mergeCell ref="H20:H21"/>
    <mergeCell ref="A42:H42"/>
    <mergeCell ref="A6:H6"/>
    <mergeCell ref="B35:E35"/>
    <mergeCell ref="B36:E36"/>
    <mergeCell ref="B37:E37"/>
    <mergeCell ref="B38:E38"/>
    <mergeCell ref="A40:H40"/>
    <mergeCell ref="A41:H41"/>
    <mergeCell ref="A27:G27"/>
    <mergeCell ref="A28:H28"/>
    <mergeCell ref="A29:G29"/>
    <mergeCell ref="A30:G30"/>
    <mergeCell ref="A31:G31"/>
    <mergeCell ref="A32:G32"/>
    <mergeCell ref="H10:H11"/>
    <mergeCell ref="A18:G18"/>
  </mergeCells>
  <pageMargins left="0.75" right="0.75" top="1" bottom="1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topLeftCell="A19" zoomScale="110" zoomScalePageLayoutView="110" workbookViewId="0">
      <selection activeCell="A8" sqref="A8:B8"/>
    </sheetView>
  </sheetViews>
  <sheetFormatPr baseColWidth="10" defaultColWidth="10.85546875" defaultRowHeight="16.5" x14ac:dyDescent="0.2"/>
  <cols>
    <col min="1" max="1" width="11.140625" style="16" customWidth="1"/>
    <col min="2" max="2" width="27.42578125" style="16" customWidth="1"/>
    <col min="3" max="3" width="17.7109375" style="16" customWidth="1"/>
    <col min="4" max="4" width="19.42578125" style="16" customWidth="1"/>
    <col min="5" max="16384" width="10.85546875" style="16"/>
  </cols>
  <sheetData>
    <row r="1" spans="1:5" s="15" customFormat="1" ht="19.350000000000001" customHeight="1" x14ac:dyDescent="0.2">
      <c r="A1" s="264" t="s">
        <v>560</v>
      </c>
      <c r="B1" s="265"/>
      <c r="C1" s="265"/>
      <c r="D1" s="266"/>
      <c r="E1" s="14"/>
    </row>
    <row r="2" spans="1:5" x14ac:dyDescent="0.2">
      <c r="A2" s="252" t="s">
        <v>577</v>
      </c>
      <c r="B2" s="253"/>
      <c r="C2" s="253"/>
      <c r="D2" s="254"/>
    </row>
    <row r="3" spans="1:5" x14ac:dyDescent="0.2">
      <c r="A3" s="255"/>
      <c r="B3" s="256"/>
      <c r="C3" s="256"/>
      <c r="D3" s="257"/>
    </row>
    <row r="4" spans="1:5" ht="18" x14ac:dyDescent="0.2">
      <c r="A4" s="250" t="s">
        <v>517</v>
      </c>
      <c r="B4" s="251"/>
      <c r="C4" s="173"/>
      <c r="D4" s="174"/>
    </row>
    <row r="5" spans="1:5" ht="18" x14ac:dyDescent="0.2">
      <c r="A5" s="250" t="s">
        <v>581</v>
      </c>
      <c r="B5" s="251"/>
      <c r="C5" s="173"/>
      <c r="D5" s="174"/>
    </row>
    <row r="6" spans="1:5" ht="17.25" thickBot="1" x14ac:dyDescent="0.25">
      <c r="A6" s="267"/>
      <c r="B6" s="268"/>
      <c r="C6" s="268"/>
      <c r="D6" s="269"/>
    </row>
    <row r="7" spans="1:5" ht="23.25" customHeight="1" x14ac:dyDescent="0.2">
      <c r="A7" s="261" t="s">
        <v>481</v>
      </c>
      <c r="B7" s="262"/>
      <c r="C7" s="262"/>
      <c r="D7" s="263"/>
    </row>
    <row r="8" spans="1:5" ht="32.450000000000003" customHeight="1" x14ac:dyDescent="0.2">
      <c r="A8" s="270" t="s">
        <v>482</v>
      </c>
      <c r="B8" s="271"/>
      <c r="C8" s="248">
        <f>'PRESUPUESTO GENERAL PRODUCCIÓN'!G322</f>
        <v>0</v>
      </c>
      <c r="D8" s="249"/>
    </row>
    <row r="9" spans="1:5" ht="42.75" customHeight="1" x14ac:dyDescent="0.2">
      <c r="A9" s="270" t="s">
        <v>576</v>
      </c>
      <c r="B9" s="271"/>
      <c r="C9" s="248">
        <f>'PRESUPUESTO GENERAL PRODUCCIÓN'!G319</f>
        <v>0</v>
      </c>
      <c r="D9" s="249"/>
    </row>
    <row r="10" spans="1:5" ht="32.450000000000003" customHeight="1" x14ac:dyDescent="0.2">
      <c r="A10" s="270" t="s">
        <v>519</v>
      </c>
      <c r="B10" s="271"/>
      <c r="C10" s="248">
        <v>0</v>
      </c>
      <c r="D10" s="249"/>
    </row>
    <row r="11" spans="1:5" ht="56.45" customHeight="1" x14ac:dyDescent="0.2">
      <c r="A11" s="270" t="s">
        <v>558</v>
      </c>
      <c r="B11" s="271"/>
      <c r="C11" s="272" t="e">
        <f>(C8*100)/C10</f>
        <v>#DIV/0!</v>
      </c>
      <c r="D11" s="273"/>
    </row>
    <row r="12" spans="1:5" x14ac:dyDescent="0.2">
      <c r="A12" s="274"/>
      <c r="B12" s="275"/>
      <c r="C12" s="275"/>
      <c r="D12" s="276"/>
    </row>
    <row r="13" spans="1:5" ht="74.45" customHeight="1" x14ac:dyDescent="0.2">
      <c r="A13" s="82" t="s">
        <v>483</v>
      </c>
      <c r="B13" s="79" t="s">
        <v>520</v>
      </c>
      <c r="C13" s="79" t="s">
        <v>521</v>
      </c>
      <c r="D13" s="83" t="s">
        <v>522</v>
      </c>
    </row>
    <row r="14" spans="1:5" ht="21" customHeight="1" x14ac:dyDescent="0.2">
      <c r="A14" s="84" t="s">
        <v>484</v>
      </c>
      <c r="B14" s="80" t="s">
        <v>486</v>
      </c>
      <c r="C14" s="81">
        <v>1</v>
      </c>
      <c r="D14" s="168" t="e">
        <f>C14/C10</f>
        <v>#DIV/0!</v>
      </c>
    </row>
    <row r="15" spans="1:5" x14ac:dyDescent="0.2">
      <c r="A15" s="84" t="s">
        <v>485</v>
      </c>
      <c r="B15" s="80" t="s">
        <v>486</v>
      </c>
      <c r="C15" s="81">
        <v>0</v>
      </c>
      <c r="D15" s="85" t="e">
        <f>C15/C10</f>
        <v>#DIV/0!</v>
      </c>
    </row>
    <row r="16" spans="1:5" x14ac:dyDescent="0.2">
      <c r="A16" s="84" t="s">
        <v>487</v>
      </c>
      <c r="B16" s="80" t="s">
        <v>486</v>
      </c>
      <c r="C16" s="81">
        <v>0</v>
      </c>
      <c r="D16" s="85" t="e">
        <f>C16/C10</f>
        <v>#DIV/0!</v>
      </c>
    </row>
    <row r="17" spans="1:4" x14ac:dyDescent="0.2">
      <c r="A17" s="84" t="s">
        <v>488</v>
      </c>
      <c r="B17" s="80" t="s">
        <v>486</v>
      </c>
      <c r="C17" s="81">
        <v>0</v>
      </c>
      <c r="D17" s="85" t="e">
        <f>C17/C10</f>
        <v>#DIV/0!</v>
      </c>
    </row>
    <row r="18" spans="1:4" x14ac:dyDescent="0.2">
      <c r="A18" s="84" t="s">
        <v>489</v>
      </c>
      <c r="B18" s="80" t="s">
        <v>486</v>
      </c>
      <c r="C18" s="81">
        <v>0</v>
      </c>
      <c r="D18" s="85" t="e">
        <f>C18/C10</f>
        <v>#DIV/0!</v>
      </c>
    </row>
    <row r="19" spans="1:4" x14ac:dyDescent="0.2">
      <c r="A19" s="84" t="s">
        <v>490</v>
      </c>
      <c r="B19" s="80" t="s">
        <v>486</v>
      </c>
      <c r="C19" s="81">
        <v>0</v>
      </c>
      <c r="D19" s="85" t="e">
        <f>C19/C10</f>
        <v>#DIV/0!</v>
      </c>
    </row>
    <row r="20" spans="1:4" ht="17.25" thickBot="1" x14ac:dyDescent="0.25">
      <c r="A20" s="86"/>
      <c r="B20" s="87" t="s">
        <v>491</v>
      </c>
      <c r="C20" s="88">
        <f>SUM(C14:C19)</f>
        <v>1</v>
      </c>
      <c r="D20" s="89" t="e">
        <f>SUM(D14:D19)</f>
        <v>#DIV/0!</v>
      </c>
    </row>
    <row r="21" spans="1:4" x14ac:dyDescent="0.2">
      <c r="A21" s="259" t="s">
        <v>492</v>
      </c>
      <c r="B21" s="259"/>
      <c r="C21" s="259"/>
      <c r="D21" s="259"/>
    </row>
    <row r="22" spans="1:4" ht="16.5" customHeight="1" x14ac:dyDescent="0.2">
      <c r="A22" s="260"/>
      <c r="B22" s="260"/>
      <c r="C22" s="260"/>
      <c r="D22" s="260"/>
    </row>
    <row r="23" spans="1:4" ht="16.5" customHeight="1" x14ac:dyDescent="0.2">
      <c r="A23" s="167"/>
      <c r="B23" s="167"/>
      <c r="C23" s="167"/>
      <c r="D23" s="167"/>
    </row>
    <row r="24" spans="1:4" ht="16.5" customHeight="1" x14ac:dyDescent="0.2">
      <c r="A24" s="258" t="s">
        <v>578</v>
      </c>
      <c r="B24" s="258"/>
      <c r="C24" s="258"/>
      <c r="D24" s="258"/>
    </row>
    <row r="25" spans="1:4" ht="16.5" customHeight="1" x14ac:dyDescent="0.2">
      <c r="A25" s="258"/>
      <c r="B25" s="258"/>
      <c r="C25" s="258"/>
      <c r="D25" s="258"/>
    </row>
    <row r="26" spans="1:4" ht="16.5" customHeight="1" x14ac:dyDescent="0.2">
      <c r="A26" s="258"/>
      <c r="B26" s="258"/>
      <c r="C26" s="258"/>
      <c r="D26" s="258"/>
    </row>
    <row r="27" spans="1:4" ht="16.5" customHeight="1" x14ac:dyDescent="0.2">
      <c r="A27" s="167"/>
      <c r="B27" s="167"/>
      <c r="C27" s="167"/>
      <c r="D27" s="167"/>
    </row>
    <row r="28" spans="1:4" x14ac:dyDescent="0.2">
      <c r="A28" s="17"/>
      <c r="B28" s="17"/>
      <c r="C28" s="17"/>
      <c r="D28" s="17"/>
    </row>
    <row r="29" spans="1:4" x14ac:dyDescent="0.2">
      <c r="D29" s="17"/>
    </row>
    <row r="36" ht="30.6" customHeight="1" x14ac:dyDescent="0.2"/>
  </sheetData>
  <mergeCells count="17">
    <mergeCell ref="A1:D1"/>
    <mergeCell ref="A6:D6"/>
    <mergeCell ref="A11:B11"/>
    <mergeCell ref="C11:D11"/>
    <mergeCell ref="A12:D12"/>
    <mergeCell ref="A8:B8"/>
    <mergeCell ref="C8:D8"/>
    <mergeCell ref="A9:B9"/>
    <mergeCell ref="C9:D9"/>
    <mergeCell ref="A10:B10"/>
    <mergeCell ref="C10:D10"/>
    <mergeCell ref="A4:B4"/>
    <mergeCell ref="A5:B5"/>
    <mergeCell ref="A2:D3"/>
    <mergeCell ref="A24:D26"/>
    <mergeCell ref="A21:D22"/>
    <mergeCell ref="A7:D7"/>
  </mergeCells>
  <phoneticPr fontId="15" type="noConversion"/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 PRODUCCIÓN</vt:lpstr>
      <vt:lpstr>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2020-07-10T12:01:30Z</dcterms:modified>
</cp:coreProperties>
</file>