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65" windowWidth="20730" windowHeight="11760" firstSheet="1" activeTab="2"/>
  </bookViews>
  <sheets>
    <sheet name="PRESUPUESTO GENERAL PROMOCION" sheetId="1" r:id="rId1"/>
    <sheet name="PRESUPUESTO ETAPA PROMOCION" sheetId="5" r:id="rId2"/>
    <sheet name="PLAN DE FINANCIAMIENTO" sheetId="4" r:id="rId3"/>
    <sheet name="PLAN DE USO DEL INCENTIVO" sheetId="2" r:id="rId4"/>
  </sheets>
  <externalReferences>
    <externalReference r:id="rId5"/>
    <externalReference r:id="rId6"/>
  </externalReferences>
  <definedNames>
    <definedName name="_xlnm.Print_Area" localSheetId="3">'PLAN DE USO DEL INCENTIVO'!$A$1:$D$23</definedName>
    <definedName name="Unidad">[1]Hoja1!$A$1:$A$5</definedName>
  </definedNames>
  <calcPr calcId="144525"/>
</workbook>
</file>

<file path=xl/calcChain.xml><?xml version="1.0" encoding="utf-8"?>
<calcChain xmlns="http://schemas.openxmlformats.org/spreadsheetml/2006/main">
  <c r="F13" i="5" l="1"/>
  <c r="F10" i="5"/>
  <c r="G9" i="5" s="1"/>
  <c r="G25" i="5" s="1"/>
  <c r="F14" i="5"/>
  <c r="F15" i="5"/>
  <c r="F16" i="5"/>
  <c r="F17" i="5"/>
  <c r="F18" i="5"/>
  <c r="F19" i="5"/>
  <c r="F20" i="5"/>
  <c r="F21" i="5"/>
  <c r="F23" i="5"/>
  <c r="F12" i="5"/>
  <c r="F11" i="5"/>
  <c r="F321" i="1"/>
  <c r="F322" i="1"/>
  <c r="F320" i="1"/>
  <c r="G319" i="1" s="1"/>
  <c r="G335" i="1" s="1"/>
  <c r="F323" i="1"/>
  <c r="F324" i="1"/>
  <c r="F325" i="1"/>
  <c r="F326" i="1"/>
  <c r="F327" i="1"/>
  <c r="F328" i="1"/>
  <c r="F329" i="1"/>
  <c r="F330" i="1"/>
  <c r="F331" i="1"/>
  <c r="F333" i="1"/>
  <c r="F11" i="1"/>
  <c r="F12" i="1"/>
  <c r="F13" i="1"/>
  <c r="F14" i="1"/>
  <c r="F15" i="1"/>
  <c r="F16" i="1"/>
  <c r="G10" i="1"/>
  <c r="F28" i="1"/>
  <c r="F29" i="1"/>
  <c r="F30" i="1"/>
  <c r="G27" i="1" s="1"/>
  <c r="G33" i="1" s="1"/>
  <c r="F31" i="1"/>
  <c r="F19" i="1"/>
  <c r="F20" i="1"/>
  <c r="G18" i="1" s="1"/>
  <c r="F21" i="1"/>
  <c r="F22" i="1"/>
  <c r="F23" i="1"/>
  <c r="F24" i="1"/>
  <c r="F25" i="1"/>
  <c r="F40" i="1"/>
  <c r="G39" i="1" s="1"/>
  <c r="F41" i="1"/>
  <c r="F42" i="1"/>
  <c r="F43" i="1"/>
  <c r="F44" i="1"/>
  <c r="F45" i="1"/>
  <c r="F46" i="1"/>
  <c r="F47" i="1"/>
  <c r="F48" i="1"/>
  <c r="F49" i="1"/>
  <c r="F66" i="1"/>
  <c r="G65" i="1" s="1"/>
  <c r="G73" i="1" s="1"/>
  <c r="F67" i="1"/>
  <c r="F68" i="1"/>
  <c r="F69" i="1"/>
  <c r="F70" i="1"/>
  <c r="F71" i="1"/>
  <c r="F58" i="1"/>
  <c r="F59" i="1"/>
  <c r="F60" i="1"/>
  <c r="F61" i="1"/>
  <c r="F62" i="1"/>
  <c r="F63" i="1"/>
  <c r="G57" i="1"/>
  <c r="F52" i="1"/>
  <c r="F53" i="1"/>
  <c r="F54" i="1"/>
  <c r="G51" i="1" s="1"/>
  <c r="F55" i="1"/>
  <c r="F80" i="1"/>
  <c r="G79" i="1" s="1"/>
  <c r="F81" i="1"/>
  <c r="F82" i="1"/>
  <c r="F107" i="1"/>
  <c r="G106" i="1" s="1"/>
  <c r="G114" i="1" s="1"/>
  <c r="F108" i="1"/>
  <c r="F109" i="1"/>
  <c r="F110" i="1"/>
  <c r="F111" i="1"/>
  <c r="F112" i="1"/>
  <c r="F104" i="1"/>
  <c r="G103" i="1"/>
  <c r="F100" i="1"/>
  <c r="F101" i="1"/>
  <c r="G99" i="1"/>
  <c r="F95" i="1"/>
  <c r="G94" i="1" s="1"/>
  <c r="F96" i="1"/>
  <c r="F97" i="1"/>
  <c r="F89" i="1"/>
  <c r="F90" i="1"/>
  <c r="F91" i="1"/>
  <c r="F92" i="1"/>
  <c r="G88" i="1"/>
  <c r="F85" i="1"/>
  <c r="F86" i="1"/>
  <c r="G84" i="1"/>
  <c r="F121" i="1"/>
  <c r="F122" i="1"/>
  <c r="G120" i="1" s="1"/>
  <c r="F123" i="1"/>
  <c r="F124" i="1"/>
  <c r="F125" i="1"/>
  <c r="F126" i="1"/>
  <c r="F127" i="1"/>
  <c r="F244" i="1"/>
  <c r="F245" i="1"/>
  <c r="G243" i="1" s="1"/>
  <c r="F246" i="1"/>
  <c r="F247" i="1"/>
  <c r="F238" i="1"/>
  <c r="F239" i="1"/>
  <c r="G237" i="1" s="1"/>
  <c r="F240" i="1"/>
  <c r="F241" i="1"/>
  <c r="F231" i="1"/>
  <c r="G230" i="1" s="1"/>
  <c r="F232" i="1"/>
  <c r="F233" i="1"/>
  <c r="F234" i="1"/>
  <c r="F235" i="1"/>
  <c r="F227" i="1"/>
  <c r="F228" i="1"/>
  <c r="G226" i="1"/>
  <c r="F222" i="1"/>
  <c r="F223" i="1"/>
  <c r="F224" i="1"/>
  <c r="G221" i="1"/>
  <c r="F210" i="1"/>
  <c r="F211" i="1"/>
  <c r="F212" i="1"/>
  <c r="F213" i="1"/>
  <c r="G209" i="1" s="1"/>
  <c r="F214" i="1"/>
  <c r="F215" i="1"/>
  <c r="F216" i="1"/>
  <c r="F217" i="1"/>
  <c r="F218" i="1"/>
  <c r="F219" i="1"/>
  <c r="F206" i="1"/>
  <c r="G205" i="1" s="1"/>
  <c r="F207" i="1"/>
  <c r="F202" i="1"/>
  <c r="G201" i="1" s="1"/>
  <c r="F203" i="1"/>
  <c r="F194" i="1"/>
  <c r="F195" i="1"/>
  <c r="F196" i="1"/>
  <c r="F197" i="1"/>
  <c r="F198" i="1"/>
  <c r="F199" i="1"/>
  <c r="G193" i="1"/>
  <c r="F184" i="1"/>
  <c r="F185" i="1"/>
  <c r="F186" i="1"/>
  <c r="G183" i="1" s="1"/>
  <c r="F187" i="1"/>
  <c r="F188" i="1"/>
  <c r="F189" i="1"/>
  <c r="F190" i="1"/>
  <c r="F191" i="1"/>
  <c r="F179" i="1"/>
  <c r="F180" i="1"/>
  <c r="G178" i="1" s="1"/>
  <c r="F181" i="1"/>
  <c r="F161" i="1"/>
  <c r="F162" i="1"/>
  <c r="G160" i="1" s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G145" i="1"/>
  <c r="F139" i="1"/>
  <c r="G138" i="1" s="1"/>
  <c r="F140" i="1"/>
  <c r="F141" i="1"/>
  <c r="F142" i="1"/>
  <c r="F143" i="1"/>
  <c r="F134" i="1"/>
  <c r="G133" i="1" s="1"/>
  <c r="F135" i="1"/>
  <c r="F136" i="1"/>
  <c r="F130" i="1"/>
  <c r="G129" i="1" s="1"/>
  <c r="F131" i="1"/>
  <c r="F249" i="1"/>
  <c r="F250" i="1"/>
  <c r="G248" i="1"/>
  <c r="F259" i="1"/>
  <c r="F260" i="1"/>
  <c r="G258" i="1" s="1"/>
  <c r="F261" i="1"/>
  <c r="F262" i="1"/>
  <c r="F308" i="1"/>
  <c r="G307" i="1" s="1"/>
  <c r="G313" i="1" s="1"/>
  <c r="F309" i="1"/>
  <c r="F310" i="1"/>
  <c r="F311" i="1"/>
  <c r="F305" i="1"/>
  <c r="G304" i="1" s="1"/>
  <c r="F299" i="1"/>
  <c r="G298" i="1" s="1"/>
  <c r="F300" i="1"/>
  <c r="F301" i="1"/>
  <c r="F302" i="1"/>
  <c r="F291" i="1"/>
  <c r="G290" i="1" s="1"/>
  <c r="F292" i="1"/>
  <c r="F293" i="1"/>
  <c r="F294" i="1"/>
  <c r="F295" i="1"/>
  <c r="F296" i="1"/>
  <c r="F283" i="1"/>
  <c r="G282" i="1" s="1"/>
  <c r="F284" i="1"/>
  <c r="F285" i="1"/>
  <c r="F286" i="1"/>
  <c r="F287" i="1"/>
  <c r="F288" i="1"/>
  <c r="F272" i="1"/>
  <c r="F273" i="1"/>
  <c r="F274" i="1"/>
  <c r="G271" i="1" s="1"/>
  <c r="F275" i="1"/>
  <c r="F276" i="1"/>
  <c r="F277" i="1"/>
  <c r="F278" i="1"/>
  <c r="F279" i="1"/>
  <c r="F280" i="1"/>
  <c r="F265" i="1"/>
  <c r="G264" i="1" s="1"/>
  <c r="F266" i="1"/>
  <c r="F267" i="1"/>
  <c r="F268" i="1"/>
  <c r="F269" i="1"/>
  <c r="D19" i="2"/>
  <c r="D18" i="2"/>
  <c r="D17" i="2"/>
  <c r="D16" i="2"/>
  <c r="D15" i="2"/>
  <c r="D14" i="2"/>
  <c r="D20" i="2" s="1"/>
  <c r="H55" i="4"/>
  <c r="H58" i="4"/>
  <c r="H45" i="4"/>
  <c r="H57" i="4" s="1"/>
  <c r="H59" i="4" s="1"/>
  <c r="H27" i="4"/>
  <c r="H30" i="4" s="1"/>
  <c r="H31" i="4" s="1"/>
  <c r="H18" i="4"/>
  <c r="H29" i="4"/>
  <c r="C20" i="2"/>
  <c r="G34" i="1" l="1"/>
  <c r="G35" i="1" s="1"/>
  <c r="G336" i="1"/>
  <c r="G337" i="1" s="1"/>
  <c r="G115" i="1"/>
  <c r="G116" i="1" s="1"/>
  <c r="G74" i="1"/>
  <c r="G75" i="1" s="1"/>
  <c r="F64" i="4"/>
  <c r="G314" i="1"/>
  <c r="G315" i="1" s="1"/>
  <c r="G252" i="1"/>
  <c r="G26" i="5"/>
  <c r="G27" i="5" s="1"/>
  <c r="G338" i="1" l="1"/>
  <c r="G339" i="1" s="1"/>
  <c r="G346" i="1" s="1"/>
  <c r="G28" i="5"/>
  <c r="G29" i="5" s="1"/>
  <c r="G77" i="1"/>
  <c r="G342" i="1" s="1"/>
  <c r="G76" i="1"/>
  <c r="G117" i="1"/>
  <c r="G118" i="1" s="1"/>
  <c r="G343" i="1" s="1"/>
  <c r="G317" i="1"/>
  <c r="G345" i="1" s="1"/>
  <c r="G316" i="1"/>
  <c r="G36" i="1"/>
  <c r="G37" i="1" s="1"/>
  <c r="G341" i="1" s="1"/>
  <c r="G253" i="1"/>
  <c r="G254" i="1" s="1"/>
  <c r="H7" i="4" l="1"/>
  <c r="G7" i="5"/>
  <c r="C9" i="2"/>
  <c r="C11" i="2" s="1"/>
  <c r="G255" i="1"/>
  <c r="G256" i="1" s="1"/>
  <c r="G344" i="1" s="1"/>
  <c r="G347" i="1" s="1"/>
  <c r="C8" i="2" l="1"/>
  <c r="G7" i="1"/>
  <c r="F63" i="4"/>
  <c r="H60" i="4"/>
  <c r="H32" i="4"/>
  <c r="G64" i="4" s="1"/>
  <c r="F65" i="4" l="1"/>
  <c r="G63" i="4"/>
  <c r="G65" i="4" s="1"/>
</calcChain>
</file>

<file path=xl/sharedStrings.xml><?xml version="1.0" encoding="utf-8"?>
<sst xmlns="http://schemas.openxmlformats.org/spreadsheetml/2006/main" count="978" uniqueCount="598">
  <si>
    <t>NO BORRAR está generado un vínculo</t>
  </si>
  <si>
    <t>Seleccionar</t>
  </si>
  <si>
    <t>NOMBRE DEL PROYECTO:</t>
  </si>
  <si>
    <t>Días</t>
  </si>
  <si>
    <t>Semanas</t>
  </si>
  <si>
    <t>Meses</t>
  </si>
  <si>
    <t>Paquete</t>
  </si>
  <si>
    <t>COD.</t>
  </si>
  <si>
    <t>Ítem</t>
  </si>
  <si>
    <t>Unidad</t>
  </si>
  <si>
    <t>Cantidad</t>
  </si>
  <si>
    <t>Precio/U</t>
  </si>
  <si>
    <t>Subtotal</t>
  </si>
  <si>
    <t xml:space="preserve">Total  </t>
  </si>
  <si>
    <t xml:space="preserve">GASTOS GENERALES </t>
  </si>
  <si>
    <t>1.1</t>
  </si>
  <si>
    <t>SEGUROS, ASPECTOS JURÍDICOS Y FINANCIEROS</t>
  </si>
  <si>
    <t>1.1.1</t>
  </si>
  <si>
    <t>Asesoría legal y gastos legales</t>
  </si>
  <si>
    <t>1.1.3</t>
  </si>
  <si>
    <t>1.1.4</t>
  </si>
  <si>
    <t>Gastos de gravámenes financieros, transacciones, transferencias bancarias y otras</t>
  </si>
  <si>
    <t>1.1.5</t>
  </si>
  <si>
    <t>Seguros de resposabilidad civil</t>
  </si>
  <si>
    <t>1.1.6</t>
  </si>
  <si>
    <t>Seguros de equipos</t>
  </si>
  <si>
    <t>1.1.7</t>
  </si>
  <si>
    <t>Pólizas de cumplimiento</t>
  </si>
  <si>
    <t xml:space="preserve">Añada filas encima para agregar nuevos ítems. No olvide verificar la sumatoria en la casilla "Total ítem en dolares". </t>
  </si>
  <si>
    <t>1.2</t>
  </si>
  <si>
    <t>GASTOS ADMINISTRATIVOS Y DE OFICINA</t>
  </si>
  <si>
    <t>1.2.1</t>
  </si>
  <si>
    <t>Arriendo oficina</t>
  </si>
  <si>
    <t>1.2.2</t>
  </si>
  <si>
    <t>Servicios públicos (luz, agua, gas)</t>
  </si>
  <si>
    <t>1.2.3</t>
  </si>
  <si>
    <t>Telefonía movil</t>
  </si>
  <si>
    <t>1.2.4</t>
  </si>
  <si>
    <t>Gastos de conexión a internet</t>
  </si>
  <si>
    <t>1.2.5</t>
  </si>
  <si>
    <t>Insumos de oficina</t>
  </si>
  <si>
    <t>1.2.6</t>
  </si>
  <si>
    <t>Alquiler equipo de oficina</t>
  </si>
  <si>
    <t>1.2.7</t>
  </si>
  <si>
    <t>Gastos de correo y mensajería local e internacional</t>
  </si>
  <si>
    <t>1.3</t>
  </si>
  <si>
    <t>PERSONAL ADMINISTRATIVO Y SERVICIOS</t>
  </si>
  <si>
    <t>1.3.1</t>
  </si>
  <si>
    <t>Secretaria(s)</t>
  </si>
  <si>
    <t>1.3.2</t>
  </si>
  <si>
    <t>1.3.3</t>
  </si>
  <si>
    <t>1.3.4</t>
  </si>
  <si>
    <t>Aseo y cafetería</t>
  </si>
  <si>
    <t>SUBTOTAL 1 GASTOS GENERALES</t>
  </si>
  <si>
    <t>IMPREVISTOS 5%</t>
  </si>
  <si>
    <t>SUBTOTAL 2 GASTOS GENERALES</t>
  </si>
  <si>
    <t>TOTAL GASTOS GENERALES</t>
  </si>
  <si>
    <t>DESARROLLO</t>
  </si>
  <si>
    <t>2.1</t>
  </si>
  <si>
    <t>GUION</t>
  </si>
  <si>
    <t>2.1.1</t>
  </si>
  <si>
    <t>Adquisición de derechos de adaptación de obras literarias</t>
  </si>
  <si>
    <t>2.1.2</t>
  </si>
  <si>
    <t>2.1.3</t>
  </si>
  <si>
    <t>Honorarios de guionistas</t>
  </si>
  <si>
    <t>2.1.4</t>
  </si>
  <si>
    <t>Asesorías/Script doctor</t>
  </si>
  <si>
    <t>2.1.5</t>
  </si>
  <si>
    <t>2.1.6</t>
  </si>
  <si>
    <t>2.1.7</t>
  </si>
  <si>
    <t>2.1.8</t>
  </si>
  <si>
    <t>Registro en el IEPI</t>
  </si>
  <si>
    <t>2.1.9</t>
  </si>
  <si>
    <t>Traducciones</t>
  </si>
  <si>
    <t>2.1.10</t>
  </si>
  <si>
    <t>Fotocopias guion /encuadernación</t>
  </si>
  <si>
    <t>2.2</t>
  </si>
  <si>
    <t>PRODUCTORES</t>
  </si>
  <si>
    <t>2.2.1</t>
  </si>
  <si>
    <t>Productor(es) ejecutivo(s)</t>
  </si>
  <si>
    <t>2.2.2</t>
  </si>
  <si>
    <t>Asistente productor(es) ejecutivo(s)</t>
  </si>
  <si>
    <t>2.2.3</t>
  </si>
  <si>
    <t>Jefe de desarrollo</t>
  </si>
  <si>
    <t>2.2.4</t>
  </si>
  <si>
    <t>Tarifa productora</t>
  </si>
  <si>
    <t>2.3</t>
  </si>
  <si>
    <t>GESTIÓN (Levantamiento de fondos)</t>
  </si>
  <si>
    <t>2.3.1</t>
  </si>
  <si>
    <t>Diseño de proyecto</t>
  </si>
  <si>
    <t>2.3.2</t>
  </si>
  <si>
    <t>Elaboración piezas audiovisuales para la consecusión de patrocinio/teaser</t>
  </si>
  <si>
    <t>2.3.3</t>
  </si>
  <si>
    <t>Elaboración e impresión portafolio y piezas gráficas</t>
  </si>
  <si>
    <t>2.3.4</t>
  </si>
  <si>
    <t>2.3.5</t>
  </si>
  <si>
    <t>Inscripciones a festivales y mercados</t>
  </si>
  <si>
    <t>2.3.6</t>
  </si>
  <si>
    <t>Envíos</t>
  </si>
  <si>
    <t>2.4</t>
  </si>
  <si>
    <t>LOGÍSTICA</t>
  </si>
  <si>
    <t>2.4.1</t>
  </si>
  <si>
    <t>Transporte personas terrestre</t>
  </si>
  <si>
    <t>2.4.2</t>
  </si>
  <si>
    <t xml:space="preserve">Transporte personas aéreo </t>
  </si>
  <si>
    <t>2.4.3</t>
  </si>
  <si>
    <t>2.4.4</t>
  </si>
  <si>
    <t>Alimentación</t>
  </si>
  <si>
    <t>2.4.5</t>
  </si>
  <si>
    <t xml:space="preserve">Alojamiento </t>
  </si>
  <si>
    <t>Gastos de viaje</t>
  </si>
  <si>
    <t>SUBTOTAL 1 DESARROLLO</t>
  </si>
  <si>
    <t>SUBTOTAL 2 DESARROLLO</t>
  </si>
  <si>
    <t>TOTAL DESARROLLO</t>
  </si>
  <si>
    <t xml:space="preserve">PREPRODUCCIÓN </t>
  </si>
  <si>
    <t>3.1</t>
  </si>
  <si>
    <t>3.1.1</t>
  </si>
  <si>
    <t xml:space="preserve">Gerente de producción </t>
  </si>
  <si>
    <t>3.1.2</t>
  </si>
  <si>
    <t>Productor de línea</t>
  </si>
  <si>
    <t>3.1.3</t>
  </si>
  <si>
    <t>Asistente(s)  de producción</t>
  </si>
  <si>
    <t>3.2</t>
  </si>
  <si>
    <t>PRODUCCIÓN DE CAMPO</t>
  </si>
  <si>
    <t>3.2.1</t>
  </si>
  <si>
    <t>Productor de campo</t>
  </si>
  <si>
    <t>3.2.2</t>
  </si>
  <si>
    <t xml:space="preserve">Asistente(s) de producción de campo  </t>
  </si>
  <si>
    <t>3.3</t>
  </si>
  <si>
    <t xml:space="preserve">DIRECCIÓN Y CABEZAS DE EQUIPO </t>
  </si>
  <si>
    <t>3.3.1</t>
  </si>
  <si>
    <t>3.3.2</t>
  </si>
  <si>
    <t>Director de fotografía</t>
  </si>
  <si>
    <t>3.3.3</t>
  </si>
  <si>
    <t>Director de arte</t>
  </si>
  <si>
    <t>3.3.4</t>
  </si>
  <si>
    <t>Sonidista</t>
  </si>
  <si>
    <t>3.4</t>
  </si>
  <si>
    <t>CASTING</t>
  </si>
  <si>
    <t>3.4.1</t>
  </si>
  <si>
    <t>Director de casting</t>
  </si>
  <si>
    <t>3.4.2</t>
  </si>
  <si>
    <t>Asistente de casting</t>
  </si>
  <si>
    <t>3.4.3</t>
  </si>
  <si>
    <t>Alquiler locaciones para casting</t>
  </si>
  <si>
    <t>3.5</t>
  </si>
  <si>
    <t>ENSAYOS</t>
  </si>
  <si>
    <t>3.5.1</t>
  </si>
  <si>
    <t>Pruebas maquillaje, vestuario y escenografía</t>
  </si>
  <si>
    <t>3.5.2</t>
  </si>
  <si>
    <t>Alquiler locaciones para ensayo</t>
  </si>
  <si>
    <t>3.6</t>
  </si>
  <si>
    <t>PRUEBAS CÁMARA</t>
  </si>
  <si>
    <t>3.6.1</t>
  </si>
  <si>
    <t>3.7</t>
  </si>
  <si>
    <t>3.7.1</t>
  </si>
  <si>
    <t>Transporte personas y carga terrestre</t>
  </si>
  <si>
    <t>3.7.2</t>
  </si>
  <si>
    <t xml:space="preserve">Transporte personas y carga aéreo </t>
  </si>
  <si>
    <t>3.7.3</t>
  </si>
  <si>
    <t>3.7.4</t>
  </si>
  <si>
    <t>3.7.5</t>
  </si>
  <si>
    <t>SUBTOTAL 1 PREPRODUCCIÓN</t>
  </si>
  <si>
    <t>SUBTOTAL 2 PREPRODUCCIÓN</t>
  </si>
  <si>
    <t>TOTAL  PREPRODUCCIÓN</t>
  </si>
  <si>
    <t>PRODUCCIÓN</t>
  </si>
  <si>
    <t>4.1</t>
  </si>
  <si>
    <t>PERSONAL DIRECCIÓN</t>
  </si>
  <si>
    <t>4.1.1</t>
  </si>
  <si>
    <t>Director(es)</t>
  </si>
  <si>
    <t>4.1.2</t>
  </si>
  <si>
    <t xml:space="preserve">Asistente de dirección </t>
  </si>
  <si>
    <t>4.1.3</t>
  </si>
  <si>
    <t xml:space="preserve">Otros asistentes de dirección </t>
  </si>
  <si>
    <t>4.1.4</t>
  </si>
  <si>
    <t>Continuista (Script)</t>
  </si>
  <si>
    <t>4.1.5</t>
  </si>
  <si>
    <t>Foto fija</t>
  </si>
  <si>
    <t>4.1.6</t>
  </si>
  <si>
    <t>Detrás de cámaras</t>
  </si>
  <si>
    <t>4.1.7</t>
  </si>
  <si>
    <t>Practicantes</t>
  </si>
  <si>
    <t>4.2</t>
  </si>
  <si>
    <t>PERSONAL PRODUCCIÓN</t>
  </si>
  <si>
    <t>4.2.1</t>
  </si>
  <si>
    <t>Coordinador de Producción</t>
  </si>
  <si>
    <t>4.2.2</t>
  </si>
  <si>
    <t>Asistente coordinador de producción</t>
  </si>
  <si>
    <t>4.3</t>
  </si>
  <si>
    <t>PERSONAL PRODUCCIÓN DE CAMPO</t>
  </si>
  <si>
    <t>4.3.1</t>
  </si>
  <si>
    <t>4.3.2</t>
  </si>
  <si>
    <t>Asistente de producción de campo</t>
  </si>
  <si>
    <t>4.3.3</t>
  </si>
  <si>
    <t xml:space="preserve">Otros asistentes de producción de campo </t>
  </si>
  <si>
    <t>4.4</t>
  </si>
  <si>
    <t>ELENCO</t>
  </si>
  <si>
    <t>4.4.1</t>
  </si>
  <si>
    <t>Protagónicos</t>
  </si>
  <si>
    <t>4.4.2</t>
  </si>
  <si>
    <t>Secundarios</t>
  </si>
  <si>
    <t>4.4.3</t>
  </si>
  <si>
    <t>Figurantes</t>
  </si>
  <si>
    <t>4.4.4</t>
  </si>
  <si>
    <t xml:space="preserve">Extras </t>
  </si>
  <si>
    <t>4.4.5</t>
  </si>
  <si>
    <t>Dobles</t>
  </si>
  <si>
    <t>4.5</t>
  </si>
  <si>
    <t>PERSONAL DEPARTAMENTO DE FOTOGRAFÍA</t>
  </si>
  <si>
    <t>4.5.1</t>
  </si>
  <si>
    <t>4.5.2</t>
  </si>
  <si>
    <t>Operador de cámara</t>
  </si>
  <si>
    <t>4.5.3</t>
  </si>
  <si>
    <t>Asistente de cámara I (foquista)</t>
  </si>
  <si>
    <t>4.5.4</t>
  </si>
  <si>
    <t>Asistente de cámara II</t>
  </si>
  <si>
    <t>4.5.5</t>
  </si>
  <si>
    <r>
      <t>Asistente de cámara III (</t>
    </r>
    <r>
      <rPr>
        <i/>
        <sz val="9"/>
        <color indexed="8"/>
        <rFont val="Century Gothic"/>
        <family val="2"/>
      </rPr>
      <t>Video assist)</t>
    </r>
  </si>
  <si>
    <t>4.5.6</t>
  </si>
  <si>
    <t>Técnico de imagen digital (DIT)</t>
  </si>
  <si>
    <t>4.5.7</t>
  </si>
  <si>
    <r>
      <t>Luminotécnico (</t>
    </r>
    <r>
      <rPr>
        <i/>
        <sz val="9"/>
        <color indexed="8"/>
        <rFont val="Century Gothic"/>
        <family val="2"/>
      </rPr>
      <t>Gaffer)</t>
    </r>
  </si>
  <si>
    <t>4.5.8</t>
  </si>
  <si>
    <t>Asistente de luces I</t>
  </si>
  <si>
    <t>4.5.9</t>
  </si>
  <si>
    <t>Asistente de luces II</t>
  </si>
  <si>
    <t>4.5.10</t>
  </si>
  <si>
    <t>Otros asistentes de luces</t>
  </si>
  <si>
    <t>4.5.11</t>
  </si>
  <si>
    <t>Maquinista</t>
  </si>
  <si>
    <t>4.5.12</t>
  </si>
  <si>
    <t>Electricista</t>
  </si>
  <si>
    <t>4.5.13</t>
  </si>
  <si>
    <r>
      <t xml:space="preserve">Operador </t>
    </r>
    <r>
      <rPr>
        <i/>
        <sz val="9"/>
        <color indexed="8"/>
        <rFont val="Century Gothic"/>
        <family val="2"/>
      </rPr>
      <t>Steady Cam</t>
    </r>
  </si>
  <si>
    <t>4.6</t>
  </si>
  <si>
    <t>PERSONAL DEPARTAMENTO DE ARTE</t>
  </si>
  <si>
    <t>4.6.1</t>
  </si>
  <si>
    <t>4.6.2</t>
  </si>
  <si>
    <t>Asistente de arte I</t>
  </si>
  <si>
    <t>4.6.3</t>
  </si>
  <si>
    <t xml:space="preserve">Otros asistentes de arte </t>
  </si>
  <si>
    <t>4.6.4</t>
  </si>
  <si>
    <t>Productor de arte</t>
  </si>
  <si>
    <t>4.6.5</t>
  </si>
  <si>
    <t>Coordinador de efectos especiales</t>
  </si>
  <si>
    <t>4.6.6</t>
  </si>
  <si>
    <t>Escenógrafo</t>
  </si>
  <si>
    <t>4.6.7</t>
  </si>
  <si>
    <t>Equipo de elaboración de escenografías</t>
  </si>
  <si>
    <t>4.6.8</t>
  </si>
  <si>
    <t>Ambientador</t>
  </si>
  <si>
    <t>4.6.9</t>
  </si>
  <si>
    <t>Asistente(s) de ambientación</t>
  </si>
  <si>
    <t>4.6.10</t>
  </si>
  <si>
    <t>Utilero</t>
  </si>
  <si>
    <t>4.6.11</t>
  </si>
  <si>
    <t>Asistente(s) de utilería</t>
  </si>
  <si>
    <t>4.6.12</t>
  </si>
  <si>
    <t xml:space="preserve">Diseñador de vestuario </t>
  </si>
  <si>
    <t>4.6.13</t>
  </si>
  <si>
    <t>Vestuarista</t>
  </si>
  <si>
    <t>4.6.14</t>
  </si>
  <si>
    <t>Asistente(s) de vestuario</t>
  </si>
  <si>
    <t>4.6.15</t>
  </si>
  <si>
    <t>Maquillador</t>
  </si>
  <si>
    <t>4.6.16</t>
  </si>
  <si>
    <t>Asistente(s) de maquillaje</t>
  </si>
  <si>
    <t>4.7</t>
  </si>
  <si>
    <t>PERSONAL DEPARTAMENTO DE SONIDO</t>
  </si>
  <si>
    <t>4.7.1</t>
  </si>
  <si>
    <t>4.7.2</t>
  </si>
  <si>
    <t>Asistiente de sonido</t>
  </si>
  <si>
    <t>4.7.3</t>
  </si>
  <si>
    <t>Microfonista</t>
  </si>
  <si>
    <t>4.8</t>
  </si>
  <si>
    <t>EQUIPO DE RODAJE, ACCESORIOS Y MATERIALES</t>
  </si>
  <si>
    <t>4.8.1</t>
  </si>
  <si>
    <t>Alquiler Cámara y accesorios</t>
  </si>
  <si>
    <t>4.8.2</t>
  </si>
  <si>
    <t>Alquiler óptica y accesorios</t>
  </si>
  <si>
    <t>4.8.3</t>
  </si>
  <si>
    <r>
      <t xml:space="preserve">Alquiler paquete de luces y </t>
    </r>
    <r>
      <rPr>
        <i/>
        <sz val="9"/>
        <color indexed="8"/>
        <rFont val="Century Gothic"/>
        <family val="2"/>
      </rPr>
      <t>grip</t>
    </r>
  </si>
  <si>
    <t>4.8.4</t>
  </si>
  <si>
    <r>
      <t xml:space="preserve">Alquiler otros equipos (grúas, </t>
    </r>
    <r>
      <rPr>
        <i/>
        <sz val="9"/>
        <color indexed="8"/>
        <rFont val="Century Gothic"/>
        <family val="2"/>
      </rPr>
      <t>jibs</t>
    </r>
    <r>
      <rPr>
        <sz val="9"/>
        <color indexed="8"/>
        <rFont val="Century Gothic"/>
        <family val="2"/>
      </rPr>
      <t xml:space="preserve">, </t>
    </r>
    <r>
      <rPr>
        <i/>
        <sz val="9"/>
        <color indexed="8"/>
        <rFont val="Century Gothic"/>
        <family val="2"/>
      </rPr>
      <t>dollies</t>
    </r>
    <r>
      <rPr>
        <sz val="9"/>
        <color indexed="8"/>
        <rFont val="Century Gothic"/>
        <family val="2"/>
      </rPr>
      <t xml:space="preserve">, cabezas, </t>
    </r>
    <r>
      <rPr>
        <i/>
        <sz val="9"/>
        <color indexed="8"/>
        <rFont val="Century Gothic"/>
        <family val="2"/>
      </rPr>
      <t>camera car</t>
    </r>
    <r>
      <rPr>
        <sz val="9"/>
        <color indexed="8"/>
        <rFont val="Century Gothic"/>
        <family val="2"/>
      </rPr>
      <t>, monturas vehículos, otros)</t>
    </r>
  </si>
  <si>
    <t>4.8.5</t>
  </si>
  <si>
    <t>Alquiler planta o generador</t>
  </si>
  <si>
    <t>4.8.6</t>
  </si>
  <si>
    <t>Material virgen (latas)</t>
  </si>
  <si>
    <t>4.8.7</t>
  </si>
  <si>
    <t>Discos duros u otros medios de almacenamiento</t>
  </si>
  <si>
    <t>4.8.8</t>
  </si>
  <si>
    <t>Compras misceláneas de rodaje, accesioros y materiales</t>
  </si>
  <si>
    <t>4.9</t>
  </si>
  <si>
    <t>MATERIALES DE ARTE, ESCENOGRAFÍA, UTILERÍA, MAQUILLAJE Y VESTUARIO</t>
  </si>
  <si>
    <t>4.9.1</t>
  </si>
  <si>
    <t>FX (efectos especiales en escena: disparos, explosiones, juegos pirotécnicos, vehículos, etc.)</t>
  </si>
  <si>
    <t>4.9.2</t>
  </si>
  <si>
    <t>Compras y alquileres ambientación (incluye vehículos en escena)</t>
  </si>
  <si>
    <t>4.9.3</t>
  </si>
  <si>
    <t>Compras y alquileres escenografía</t>
  </si>
  <si>
    <t>4.9.4</t>
  </si>
  <si>
    <t>Compras y alquileres utilería</t>
  </si>
  <si>
    <t>4.9.5</t>
  </si>
  <si>
    <t>Compras y alquileres vestuario</t>
  </si>
  <si>
    <t>4.9.6</t>
  </si>
  <si>
    <t>Compras y alquileres maquillaje</t>
  </si>
  <si>
    <t>4.10</t>
  </si>
  <si>
    <t>MATERIALES DE SONIDO</t>
  </si>
  <si>
    <t>4.10.1</t>
  </si>
  <si>
    <t>Alquiler paquete de sonido</t>
  </si>
  <si>
    <t>4.10.2</t>
  </si>
  <si>
    <t>Compras misceláneas de sonido</t>
  </si>
  <si>
    <t>4.11</t>
  </si>
  <si>
    <t>LOCACIONES</t>
  </si>
  <si>
    <t>4.11.1</t>
  </si>
  <si>
    <t>Alquiler de locaciones</t>
  </si>
  <si>
    <t>4.11.2</t>
  </si>
  <si>
    <t>Reparación y daños en locaciones</t>
  </si>
  <si>
    <t>4.12</t>
  </si>
  <si>
    <t>4.12.1</t>
  </si>
  <si>
    <t>4.12.2</t>
  </si>
  <si>
    <t xml:space="preserve">Transporte personas y carga aéreo nacional </t>
  </si>
  <si>
    <t>4.12.3</t>
  </si>
  <si>
    <t>Radios</t>
  </si>
  <si>
    <t>4.12.4</t>
  </si>
  <si>
    <t>Enfermería y primeros auxilios</t>
  </si>
  <si>
    <t>4.12.5</t>
  </si>
  <si>
    <t>Seguridad</t>
  </si>
  <si>
    <t>4.12.6</t>
  </si>
  <si>
    <t>4.12.7</t>
  </si>
  <si>
    <t>Alojamiento equipo de rodaje y actores</t>
  </si>
  <si>
    <t>4.12.8</t>
  </si>
  <si>
    <t>Lavandería equipo de rodaje y actores</t>
  </si>
  <si>
    <t>4.12.9</t>
  </si>
  <si>
    <t>Cafetería</t>
  </si>
  <si>
    <t>4.12.10</t>
  </si>
  <si>
    <t>Aseo, baños portátiles</t>
  </si>
  <si>
    <t>4.13</t>
  </si>
  <si>
    <t>CATERING</t>
  </si>
  <si>
    <t>4.13.1</t>
  </si>
  <si>
    <t>Servicio de catering</t>
  </si>
  <si>
    <t>4.13.2</t>
  </si>
  <si>
    <t>Snacks</t>
  </si>
  <si>
    <t>4.13.3</t>
  </si>
  <si>
    <t>Bebidas</t>
  </si>
  <si>
    <t>4.14</t>
  </si>
  <si>
    <t>VEHÍCULOS EN ESCENA</t>
  </si>
  <si>
    <t>4.14.1</t>
  </si>
  <si>
    <t>Auto uno</t>
  </si>
  <si>
    <t>4.14.2</t>
  </si>
  <si>
    <t>Auto dos</t>
  </si>
  <si>
    <t>4.15</t>
  </si>
  <si>
    <t>MATERIAL DE RODAJE</t>
  </si>
  <si>
    <t>4.15.1</t>
  </si>
  <si>
    <t xml:space="preserve">Película virgen 35mm </t>
  </si>
  <si>
    <t>4.15.2</t>
  </si>
  <si>
    <t>Película virgen 16mm</t>
  </si>
  <si>
    <t>4.15.3</t>
  </si>
  <si>
    <t>Discos duros</t>
  </si>
  <si>
    <t>4.15.4</t>
  </si>
  <si>
    <t xml:space="preserve">Cassettes </t>
  </si>
  <si>
    <t>4.15.5</t>
  </si>
  <si>
    <t>Cassettes making off</t>
  </si>
  <si>
    <t>4.16</t>
  </si>
  <si>
    <t>VIAJES / ESTADIA</t>
  </si>
  <si>
    <t>4.16.1</t>
  </si>
  <si>
    <t>Viajes equipo de producción</t>
  </si>
  <si>
    <t>4.16.2</t>
  </si>
  <si>
    <t>Estadía equipo de producción</t>
  </si>
  <si>
    <t>4.16.3</t>
  </si>
  <si>
    <t>Viajes Elenco</t>
  </si>
  <si>
    <t>4.16.4</t>
  </si>
  <si>
    <t>Estadía Elenco</t>
  </si>
  <si>
    <t>4.17</t>
  </si>
  <si>
    <t>4.17.1</t>
  </si>
  <si>
    <t>Seguro personal técnico</t>
  </si>
  <si>
    <t>4.17.2</t>
  </si>
  <si>
    <t>Seguro elenco</t>
  </si>
  <si>
    <t>4.17.3</t>
  </si>
  <si>
    <t>Seguro equipos</t>
  </si>
  <si>
    <t>4.17.4</t>
  </si>
  <si>
    <t>Pólizas de auspicios y fondos</t>
  </si>
  <si>
    <t>4.18</t>
  </si>
  <si>
    <t>OTROS PROFESIONALES</t>
  </si>
  <si>
    <t>4.18.1</t>
  </si>
  <si>
    <t>Contador</t>
  </si>
  <si>
    <t>4.18.2</t>
  </si>
  <si>
    <t>Abogado</t>
  </si>
  <si>
    <t>SUBTOTAL 1 PRODUCCIÓN</t>
  </si>
  <si>
    <t>SUBTOTAL 2 PRODUCCIÓN</t>
  </si>
  <si>
    <t>TOTAL PRODUCCIÓN</t>
  </si>
  <si>
    <t>POSTPRODUCCIÓN</t>
  </si>
  <si>
    <t>5.1</t>
  </si>
  <si>
    <t>EDICIÓN</t>
  </si>
  <si>
    <t>5.1.1</t>
  </si>
  <si>
    <t xml:space="preserve">Edición o montaje    </t>
  </si>
  <si>
    <t>5.1.2</t>
  </si>
  <si>
    <t>Asistente de edición I</t>
  </si>
  <si>
    <t>5.1.3</t>
  </si>
  <si>
    <t>Otros asistentes de edición</t>
  </si>
  <si>
    <t>5.1.4</t>
  </si>
  <si>
    <t>Alquiler de equipos de edición</t>
  </si>
  <si>
    <t>5.2</t>
  </si>
  <si>
    <t>LABORATORIO</t>
  </si>
  <si>
    <t>5.2.1</t>
  </si>
  <si>
    <t>Coordinador de postproducción</t>
  </si>
  <si>
    <t>5.2.2</t>
  </si>
  <si>
    <t xml:space="preserve">Revelado negativo 16, 35 mm. </t>
  </si>
  <si>
    <t>5.2.3</t>
  </si>
  <si>
    <t>Telecine o transfer</t>
  </si>
  <si>
    <t>5.2.4</t>
  </si>
  <si>
    <t>Digitalización o escaner en alta resolución</t>
  </si>
  <si>
    <t>5.2.5</t>
  </si>
  <si>
    <t>Restauración y limpieza</t>
  </si>
  <si>
    <t>5.3</t>
  </si>
  <si>
    <t>FINALIZACIÓN</t>
  </si>
  <si>
    <t>5.3.1</t>
  </si>
  <si>
    <t>Conformación</t>
  </si>
  <si>
    <t>5.3.2</t>
  </si>
  <si>
    <t>Corte de negativo</t>
  </si>
  <si>
    <t>5.3.3</t>
  </si>
  <si>
    <t>Etalonaje o dosificado</t>
  </si>
  <si>
    <t>5.3.4</t>
  </si>
  <si>
    <t>Interpositivo, Internegativo</t>
  </si>
  <si>
    <t>5.3.5</t>
  </si>
  <si>
    <t>Colorización</t>
  </si>
  <si>
    <t>5.3.6</t>
  </si>
  <si>
    <t>Estereoscopía</t>
  </si>
  <si>
    <t>5.3.7</t>
  </si>
  <si>
    <r>
      <t xml:space="preserve">Subtitulación (subtitulación, subtitulación DCP, </t>
    </r>
    <r>
      <rPr>
        <i/>
        <sz val="9"/>
        <color indexed="8"/>
        <rFont val="Century Gothic"/>
        <family val="2"/>
      </rPr>
      <t>spotting list</t>
    </r>
    <r>
      <rPr>
        <sz val="9"/>
        <color indexed="8"/>
        <rFont val="Century Gothic"/>
        <family val="2"/>
      </rPr>
      <t>, traducciones)</t>
    </r>
  </si>
  <si>
    <t>5.3.8</t>
  </si>
  <si>
    <t>Composición (diseño de títulos y créditos)</t>
  </si>
  <si>
    <t>5.3.9</t>
  </si>
  <si>
    <t>Efectos visuales</t>
  </si>
  <si>
    <t>5.4</t>
  </si>
  <si>
    <t>DELIVERY (incluye película y tráiler)</t>
  </si>
  <si>
    <t>5.4.1</t>
  </si>
  <si>
    <t>Data to film</t>
  </si>
  <si>
    <t>5.4.2</t>
  </si>
  <si>
    <t>Copia 0 y posteriores</t>
  </si>
  <si>
    <t>5.4.3</t>
  </si>
  <si>
    <t>Codificación DCP - DCI</t>
  </si>
  <si>
    <t>5.4.4</t>
  </si>
  <si>
    <t>Master DCP</t>
  </si>
  <si>
    <t>5.4.5</t>
  </si>
  <si>
    <t>Archivo master (HDCamSR u otros)</t>
  </si>
  <si>
    <t>5.4.6</t>
  </si>
  <si>
    <t>Delivery formatos varios</t>
  </si>
  <si>
    <t>5.5</t>
  </si>
  <si>
    <t>SONIDO (incluye película y tráiler)</t>
  </si>
  <si>
    <t>5.5.1</t>
  </si>
  <si>
    <t>Montaje/edición de sonido</t>
  </si>
  <si>
    <t>5.5.2</t>
  </si>
  <si>
    <r>
      <t xml:space="preserve">Grabación y edición </t>
    </r>
    <r>
      <rPr>
        <i/>
        <sz val="9"/>
        <color indexed="8"/>
        <rFont val="Century Gothic"/>
        <family val="2"/>
      </rPr>
      <t>foley</t>
    </r>
    <r>
      <rPr>
        <sz val="9"/>
        <color indexed="8"/>
        <rFont val="Century Gothic"/>
        <family val="2"/>
      </rPr>
      <t xml:space="preserve"> (incluye artista y sala)</t>
    </r>
  </si>
  <si>
    <t>5.5.3</t>
  </si>
  <si>
    <t>Doblaje</t>
  </si>
  <si>
    <t>5.5.4</t>
  </si>
  <si>
    <t>Mezcla final y codificación (mezclador)</t>
  </si>
  <si>
    <t>5.5.5</t>
  </si>
  <si>
    <t>Mezcla final y codificación (sala de Mezcla)</t>
  </si>
  <si>
    <t>5.5.6</t>
  </si>
  <si>
    <t>Licencia codificación</t>
  </si>
  <si>
    <t>5.6</t>
  </si>
  <si>
    <t>MÚSICA</t>
  </si>
  <si>
    <t>5.6.1</t>
  </si>
  <si>
    <t>Derechos música original (composición y producción temas originales y música incidental)</t>
  </si>
  <si>
    <t>5.6.2</t>
  </si>
  <si>
    <t>Estudio de grabación (alquiler, honorarios personal de estudio, otros)</t>
  </si>
  <si>
    <t>5.6.3</t>
  </si>
  <si>
    <t>Honorarios músicos (intérpretes)</t>
  </si>
  <si>
    <t>5.6.4</t>
  </si>
  <si>
    <t>Derechos temas musicales existentes</t>
  </si>
  <si>
    <t>5.7</t>
  </si>
  <si>
    <t>TRAILER</t>
  </si>
  <si>
    <t>5.7.1</t>
  </si>
  <si>
    <t>Elaboración trailer</t>
  </si>
  <si>
    <t>5.8</t>
  </si>
  <si>
    <t>5.8.1</t>
  </si>
  <si>
    <t>Transporte personas aéreo nacional o internacional</t>
  </si>
  <si>
    <t>5.8.2</t>
  </si>
  <si>
    <t>Gastos de envío</t>
  </si>
  <si>
    <t>5.8.3</t>
  </si>
  <si>
    <t>Alojamiento nacional o internacional</t>
  </si>
  <si>
    <t>5.8.4</t>
  </si>
  <si>
    <t>SUBTOTAL 1 POSTPRODUCCIÓN</t>
  </si>
  <si>
    <t>SUBTOTAL 2 POSTPRODUCCIÓN</t>
  </si>
  <si>
    <t>TOTAL POSTPRODUCCIÓN</t>
  </si>
  <si>
    <t>GASTOS GENERALES</t>
  </si>
  <si>
    <t>TOTAL DESARROLLO:</t>
  </si>
  <si>
    <t>TOTAL PREPRODUCCIÓN:</t>
  </si>
  <si>
    <t>TOTAL PRODUCCIÓN:</t>
  </si>
  <si>
    <t>TOTAL POSTPRODUCCIÓN:</t>
  </si>
  <si>
    <t>GRAN TOTAL:</t>
  </si>
  <si>
    <t>(Marcar con una X)</t>
  </si>
  <si>
    <t xml:space="preserve">Favor especifique los siguientes datos sobre su proyecto </t>
  </si>
  <si>
    <t>COSTO TOTAL DEL PROYECTO EN DÓLARES</t>
  </si>
  <si>
    <t>No.</t>
  </si>
  <si>
    <t>1.</t>
  </si>
  <si>
    <t>2.</t>
  </si>
  <si>
    <t>Rubro a asignar</t>
  </si>
  <si>
    <t>3.</t>
  </si>
  <si>
    <t>4.</t>
  </si>
  <si>
    <t>5.</t>
  </si>
  <si>
    <t>6.</t>
  </si>
  <si>
    <t>TOTAL    *</t>
  </si>
  <si>
    <t xml:space="preserve">*El nombre del rubro a cubrir dependerá de las necesidades del proyecto y se deberá completar por el postulante. Se pueden añadir mas rubros                                                                                                          </t>
  </si>
  <si>
    <t>El plan de financiamiento debe ser igual al valor total del presupuesto de la etapa</t>
  </si>
  <si>
    <t>APORTES CONFIRMADOS</t>
  </si>
  <si>
    <t>APORTES EN EFECTIVO</t>
  </si>
  <si>
    <t>Fuente de Financiamiento</t>
  </si>
  <si>
    <t>Persona Natural</t>
  </si>
  <si>
    <t>Persona Jurídica</t>
  </si>
  <si>
    <t>Nombre del Contacto Fuente de Financiamiento</t>
  </si>
  <si>
    <t>Contacto</t>
  </si>
  <si>
    <t>Descripción del Aporte</t>
  </si>
  <si>
    <t>TOTAL</t>
  </si>
  <si>
    <t>Teléfono</t>
  </si>
  <si>
    <t>Correo Electrónico</t>
  </si>
  <si>
    <t>Fuente a asignar</t>
  </si>
  <si>
    <t>TOTAL APORTES EN EFECTIVO</t>
  </si>
  <si>
    <t>APORTES EN ESPECIE</t>
  </si>
  <si>
    <t>TOTAL APORTES EN ESPECIE</t>
  </si>
  <si>
    <t>*TOTAL APORTES CONFIRMADOS</t>
  </si>
  <si>
    <t>*TOTAL PORCENTAJE (%) DE APORTES CONFIRMADOS</t>
  </si>
  <si>
    <t>APORTES POR CONFIRMAR</t>
  </si>
  <si>
    <t>Financiamiento que está siendo Gestionado</t>
  </si>
  <si>
    <t>*TOTAL APORTES POR CONFIRMAR</t>
  </si>
  <si>
    <t>*TOTAL PORCENTAJE (%) DE APORTES POR CONFIRMAR</t>
  </si>
  <si>
    <t>RESUMEN DE FINANCIAMIENTO</t>
  </si>
  <si>
    <t>VALOR</t>
  </si>
  <si>
    <t>PORCENTAJE  %</t>
  </si>
  <si>
    <t>PRESUPUESTO TOTAL DE LA ETAPA</t>
  </si>
  <si>
    <t>PRESUPUESTO CONFIRMADO</t>
  </si>
  <si>
    <t>PRESUPUESTO POR CONFIRMAR</t>
  </si>
  <si>
    <t xml:space="preserve">Incluir bajo este formato los Contratos o cartas de compromiso de los auspicios, aportes, pos pagos confirmados que fueron detallados en el plan de financiamiento. </t>
  </si>
  <si>
    <t xml:space="preserve">NOMBRE DEL PROYECTO: </t>
  </si>
  <si>
    <r>
      <t>NOMBRE DEL PROYECTO:</t>
    </r>
    <r>
      <rPr>
        <sz val="14"/>
        <rFont val="Century Gothic"/>
        <family val="2"/>
      </rPr>
      <t xml:space="preserve"> </t>
    </r>
  </si>
  <si>
    <t>PRESUPUESTO GENERAL DEL PROYECTO:</t>
  </si>
  <si>
    <t xml:space="preserve">MONTO SOLICITADO AL ICCA </t>
  </si>
  <si>
    <t>IVA 12%</t>
  </si>
  <si>
    <t>*DISTRIBUCIÓN DEL INCENTIVO DEL ICCA POR RUBRO</t>
  </si>
  <si>
    <t>MONTO A FINANCIAR CON EL ICCA        (valor en dólares)</t>
  </si>
  <si>
    <t>% DESTINADO APORTE DEL ICCA</t>
  </si>
  <si>
    <t>PÓLIZAS</t>
  </si>
  <si>
    <t>6.1</t>
  </si>
  <si>
    <t>6.1.11</t>
  </si>
  <si>
    <t>Otros problemas</t>
  </si>
  <si>
    <t>6.1.10</t>
  </si>
  <si>
    <t>Delyveris y entregables</t>
  </si>
  <si>
    <t>6.1.9</t>
  </si>
  <si>
    <t>Viajes</t>
  </si>
  <si>
    <t>6.1.8</t>
  </si>
  <si>
    <t>Envios</t>
  </si>
  <si>
    <t>6.1.7</t>
  </si>
  <si>
    <t>Garantias</t>
  </si>
  <si>
    <t>6.1.6</t>
  </si>
  <si>
    <t>6.1.5</t>
  </si>
  <si>
    <t>Copias</t>
  </si>
  <si>
    <t>6.1.4</t>
  </si>
  <si>
    <t>Campaña</t>
  </si>
  <si>
    <t>6.1.3</t>
  </si>
  <si>
    <t>Promoción: afiches y medios</t>
  </si>
  <si>
    <t>6.1.2</t>
  </si>
  <si>
    <t>Subtitulajes</t>
  </si>
  <si>
    <t>6.1.1</t>
  </si>
  <si>
    <t>ESTRENO</t>
  </si>
  <si>
    <t>Trámites y permisos</t>
  </si>
  <si>
    <t>Gastos y notaría</t>
  </si>
  <si>
    <t>Estos ítems son de referencia el postulante podra aumentar o quitar rubros según las necesidades del proyecto.</t>
  </si>
  <si>
    <t>Contador(es) y asistente(s) contable(s)</t>
  </si>
  <si>
    <t>Mensajero(s)</t>
  </si>
  <si>
    <t>Adquisición de derechos de guion</t>
  </si>
  <si>
    <t>Derechos sobre el guion</t>
  </si>
  <si>
    <t>Guion Técnico</t>
  </si>
  <si>
    <t>Guion dibujado (Storyboard)</t>
  </si>
  <si>
    <t>Gastos de representación, presentaciones a inversionistas, etc.</t>
  </si>
  <si>
    <t>Productor(es) de campo</t>
  </si>
  <si>
    <t>Pruebas de cámara</t>
  </si>
  <si>
    <t>PLAN DE USO DEL INCENTIVO</t>
  </si>
  <si>
    <t>FORMATO DE PRESUPUESTO PROMOCIÓN Y DISTRIBUCIÓN</t>
  </si>
  <si>
    <t>PROMOCIÓN Y DISTRIBUCIÓN</t>
  </si>
  <si>
    <t>FORMATO PRESUPUESTO ETAPA PROMOCIÓN Y DISTRIBUCIÓN</t>
  </si>
  <si>
    <t>PRESUPUESTO ETAPA DE PROMOCIÓN Y DISTRIBUCIÓN</t>
  </si>
  <si>
    <t>PLAN DE FINANCIAMIENTO PROMOCIÓN Y DISTRIBUCIÓN</t>
  </si>
  <si>
    <t>COSTO DE LA ETAPA DE PROMOCIÓN Y DISTRIBUCIÓN</t>
  </si>
  <si>
    <t>TOTAL PROMOCIÓN Y DISTRIBUCIÓN:</t>
  </si>
  <si>
    <t>PORCENTAJE DEL MONTO SOLICITADO AL ICCA EN RELACIÓN AL COSTO DE LA ETAPA DE PROMOCIÓN Y DISTRIBUCIÓN</t>
  </si>
  <si>
    <t>TOTAL PROMOCIÓN Y DISTRIBUCIÓN</t>
  </si>
  <si>
    <t>SUBTOTAL 2PROMOCIÓN Y DISTRIBUCIÓN</t>
  </si>
  <si>
    <t>SUBTOTAL 1 PROMOCIÓN Y DISTRIBUCIÓN</t>
  </si>
  <si>
    <t>Pago de Licencias</t>
  </si>
  <si>
    <t>6.1.12</t>
  </si>
  <si>
    <t>6.1.13</t>
  </si>
  <si>
    <t>6.1.14</t>
  </si>
  <si>
    <t>Evento de estreno</t>
  </si>
  <si>
    <t>Coordinador de Distribución</t>
  </si>
  <si>
    <t>Coordinador de Estreno</t>
  </si>
  <si>
    <t>Estos ítems son de referencia el postulante podra aumentar, quitar o modificar los rubros según las necesidades del proyecto.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</si>
</sst>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[$$-409]#,##0.00"/>
    <numFmt numFmtId="167" formatCode="_-* #,##0\ _€_-;\-* #,##0\ _€_-;_-* &quot;-&quot;??\ _€_-;_-@_-"/>
    <numFmt numFmtId="168" formatCode="_-[$$-540A]* #,##0.00_ ;_-[$$-540A]* \-#,##0.00\ ;_-[$$-540A]* &quot;-&quot;??_ ;_-@_ "/>
    <numFmt numFmtId="169" formatCode="[$$-540A]#,##0.00_ ;\-[$$-540A]#,##0.00\ "/>
    <numFmt numFmtId="170" formatCode="0.0%"/>
  </numFmts>
  <fonts count="43" x14ac:knownFonts="1">
    <font>
      <sz val="10"/>
      <name val="Arial"/>
      <family val="2"/>
    </font>
    <font>
      <sz val="10"/>
      <name val="Arial"/>
      <family val="2"/>
    </font>
    <font>
      <sz val="1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1"/>
      <name val="Century Gothic"/>
      <family val="2"/>
    </font>
    <font>
      <b/>
      <sz val="9"/>
      <color indexed="8"/>
      <name val="Century Gothic"/>
      <family val="2"/>
    </font>
    <font>
      <sz val="9"/>
      <color indexed="8"/>
      <name val="Century Gothic"/>
      <family val="2"/>
    </font>
    <font>
      <i/>
      <sz val="9"/>
      <color indexed="8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i/>
      <u/>
      <sz val="10"/>
      <name val="Century Gothic"/>
      <family val="2"/>
    </font>
    <font>
      <b/>
      <sz val="12"/>
      <name val="Century Gothic"/>
      <family val="2"/>
    </font>
    <font>
      <sz val="11"/>
      <name val="Century Gothic"/>
      <family val="2"/>
    </font>
    <font>
      <sz val="14"/>
      <name val="Century Gothic"/>
      <family val="2"/>
    </font>
    <font>
      <i/>
      <u/>
      <sz val="11"/>
      <name val="Century Gothic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rgb="FF000000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b/>
      <i/>
      <sz val="10"/>
      <color rgb="FFE50E63"/>
      <name val="Century Gothic"/>
      <family val="2"/>
    </font>
    <font>
      <b/>
      <sz val="9"/>
      <color theme="0"/>
      <name val="Century Gothic"/>
      <family val="2"/>
    </font>
    <font>
      <i/>
      <sz val="9"/>
      <color theme="0"/>
      <name val="Century Gothic"/>
      <family val="2"/>
    </font>
    <font>
      <sz val="9"/>
      <color theme="5" tint="-0.249977111117893"/>
      <name val="Century Gothic"/>
      <family val="2"/>
    </font>
    <font>
      <sz val="9"/>
      <color rgb="FFEB0A73"/>
      <name val="Century Gothic"/>
      <family val="2"/>
    </font>
    <font>
      <b/>
      <sz val="14"/>
      <color theme="3"/>
      <name val="Century Gothic"/>
      <family val="2"/>
    </font>
    <font>
      <b/>
      <sz val="12"/>
      <color rgb="FFFFFFFF"/>
      <name val="Century Gothic"/>
      <family val="2"/>
    </font>
    <font>
      <b/>
      <sz val="9"/>
      <color rgb="FFFFFFFF"/>
      <name val="Century Gothic"/>
      <family val="2"/>
    </font>
    <font>
      <b/>
      <sz val="14"/>
      <color theme="0"/>
      <name val="Century Gothic"/>
      <family val="2"/>
    </font>
    <font>
      <b/>
      <sz val="12"/>
      <color theme="0"/>
      <name val="Century Gothic"/>
      <family val="2"/>
    </font>
    <font>
      <b/>
      <sz val="16"/>
      <color theme="0"/>
      <name val="Century Gothic"/>
      <family val="2"/>
    </font>
    <font>
      <i/>
      <sz val="10"/>
      <color theme="3"/>
      <name val="Century Gothic"/>
      <family val="2"/>
    </font>
    <font>
      <i/>
      <sz val="9"/>
      <color theme="3"/>
      <name val="Century Gothic"/>
      <family val="2"/>
    </font>
    <font>
      <b/>
      <i/>
      <sz val="12"/>
      <color theme="3"/>
      <name val="Century Gothic"/>
      <family val="2"/>
    </font>
    <font>
      <b/>
      <i/>
      <sz val="8"/>
      <color theme="3"/>
      <name val="Century Gothic"/>
      <family val="2"/>
    </font>
    <font>
      <b/>
      <i/>
      <sz val="11"/>
      <color theme="3"/>
      <name val="Century Gothic"/>
      <family val="2"/>
    </font>
    <font>
      <sz val="12"/>
      <name val="Century Gothic"/>
      <family val="2"/>
    </font>
    <font>
      <b/>
      <i/>
      <sz val="12"/>
      <color rgb="FF00B0F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theme="9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0" borderId="0"/>
    <xf numFmtId="0" fontId="17" fillId="0" borderId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394">
    <xf numFmtId="0" fontId="0" fillId="0" borderId="0" xfId="0"/>
    <xf numFmtId="0" fontId="2" fillId="0" borderId="0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4" fillId="3" borderId="4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/>
    <xf numFmtId="0" fontId="18" fillId="3" borderId="6" xfId="0" applyFont="1" applyFill="1" applyBorder="1" applyAlignment="1" applyProtection="1">
      <alignment vertical="center" wrapText="1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3" borderId="7" xfId="0" applyFont="1" applyFill="1" applyBorder="1" applyAlignment="1" applyProtection="1">
      <alignment vertical="center" wrapText="1"/>
      <protection locked="0"/>
    </xf>
    <xf numFmtId="167" fontId="18" fillId="3" borderId="8" xfId="1" applyNumberFormat="1" applyFont="1" applyFill="1" applyBorder="1" applyAlignment="1" applyProtection="1">
      <alignment vertical="center" wrapText="1"/>
      <protection locked="0"/>
    </xf>
    <xf numFmtId="0" fontId="18" fillId="3" borderId="3" xfId="0" applyFont="1" applyFill="1" applyBorder="1" applyAlignment="1" applyProtection="1">
      <alignment vertical="center" wrapText="1"/>
    </xf>
    <xf numFmtId="0" fontId="18" fillId="3" borderId="9" xfId="0" applyFont="1" applyFill="1" applyBorder="1" applyAlignment="1" applyProtection="1">
      <alignment vertical="center" wrapText="1"/>
    </xf>
    <xf numFmtId="0" fontId="18" fillId="3" borderId="4" xfId="0" applyFont="1" applyFill="1" applyBorder="1" applyAlignment="1" applyProtection="1">
      <alignment vertical="center" wrapText="1"/>
    </xf>
    <xf numFmtId="0" fontId="18" fillId="3" borderId="10" xfId="0" applyFont="1" applyFill="1" applyBorder="1" applyAlignment="1" applyProtection="1">
      <alignment vertical="center" wrapText="1"/>
      <protection locked="0"/>
    </xf>
    <xf numFmtId="0" fontId="19" fillId="3" borderId="10" xfId="0" applyFont="1" applyFill="1" applyBorder="1" applyAlignment="1" applyProtection="1">
      <alignment vertical="center" wrapText="1"/>
    </xf>
    <xf numFmtId="0" fontId="19" fillId="3" borderId="10" xfId="0" applyFont="1" applyFill="1" applyBorder="1" applyAlignment="1" applyProtection="1">
      <alignment vertical="center" wrapText="1"/>
      <protection locked="0"/>
    </xf>
    <xf numFmtId="0" fontId="4" fillId="3" borderId="3" xfId="0" applyFont="1" applyFill="1" applyBorder="1" applyAlignment="1" applyProtection="1">
      <alignment vertical="center" wrapText="1"/>
    </xf>
    <xf numFmtId="0" fontId="4" fillId="3" borderId="3" xfId="0" applyFont="1" applyFill="1" applyBorder="1" applyAlignment="1" applyProtection="1">
      <alignment vertical="center"/>
    </xf>
    <xf numFmtId="0" fontId="4" fillId="3" borderId="2" xfId="0" applyFont="1" applyFill="1" applyBorder="1" applyAlignment="1" applyProtection="1">
      <alignment vertical="center"/>
    </xf>
    <xf numFmtId="0" fontId="18" fillId="3" borderId="2" xfId="0" applyFont="1" applyFill="1" applyBorder="1" applyAlignment="1" applyProtection="1">
      <alignment vertical="center" wrapText="1"/>
    </xf>
    <xf numFmtId="0" fontId="18" fillId="3" borderId="3" xfId="0" applyFont="1" applyFill="1" applyBorder="1" applyAlignment="1" applyProtection="1">
      <alignment vertical="center" wrapText="1"/>
      <protection locked="0"/>
    </xf>
    <xf numFmtId="167" fontId="18" fillId="3" borderId="10" xfId="1" applyNumberFormat="1" applyFont="1" applyFill="1" applyBorder="1" applyAlignment="1" applyProtection="1">
      <alignment vertical="center" wrapText="1"/>
      <protection locked="0"/>
    </xf>
    <xf numFmtId="0" fontId="19" fillId="3" borderId="3" xfId="0" applyFont="1" applyFill="1" applyBorder="1" applyAlignment="1" applyProtection="1">
      <alignment vertical="center" wrapText="1"/>
    </xf>
    <xf numFmtId="0" fontId="18" fillId="3" borderId="10" xfId="0" applyFont="1" applyFill="1" applyBorder="1" applyAlignment="1" applyProtection="1">
      <alignment vertical="center" wrapText="1"/>
    </xf>
    <xf numFmtId="0" fontId="18" fillId="3" borderId="11" xfId="0" applyFont="1" applyFill="1" applyBorder="1" applyAlignment="1" applyProtection="1">
      <alignment vertical="center" wrapText="1"/>
    </xf>
    <xf numFmtId="49" fontId="4" fillId="2" borderId="0" xfId="0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167" fontId="18" fillId="3" borderId="11" xfId="1" applyNumberFormat="1" applyFont="1" applyFill="1" applyBorder="1" applyAlignment="1" applyProtection="1">
      <alignment vertical="center" wrapText="1"/>
      <protection locked="0"/>
    </xf>
    <xf numFmtId="0" fontId="4" fillId="3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left"/>
    </xf>
    <xf numFmtId="3" fontId="3" fillId="3" borderId="3" xfId="0" applyNumberFormat="1" applyFont="1" applyFill="1" applyBorder="1" applyAlignment="1">
      <alignment horizontal="left"/>
    </xf>
    <xf numFmtId="3" fontId="4" fillId="2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2" fillId="2" borderId="0" xfId="4" applyFont="1" applyFill="1" applyAlignment="1">
      <alignment vertical="center"/>
    </xf>
    <xf numFmtId="0" fontId="23" fillId="0" borderId="0" xfId="4" applyFont="1" applyAlignment="1">
      <alignment vertical="center"/>
    </xf>
    <xf numFmtId="0" fontId="24" fillId="0" borderId="0" xfId="4" applyFont="1" applyAlignment="1">
      <alignment vertical="center"/>
    </xf>
    <xf numFmtId="0" fontId="10" fillId="3" borderId="7" xfId="4" applyFont="1" applyFill="1" applyBorder="1" applyAlignment="1">
      <alignment vertical="center"/>
    </xf>
    <xf numFmtId="0" fontId="4" fillId="0" borderId="7" xfId="4" applyFont="1" applyFill="1" applyBorder="1" applyAlignment="1">
      <alignment horizontal="center" vertical="center"/>
    </xf>
    <xf numFmtId="0" fontId="4" fillId="0" borderId="10" xfId="4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2" borderId="0" xfId="4" applyFont="1" applyFill="1" applyAlignment="1">
      <alignment vertical="center"/>
    </xf>
    <xf numFmtId="0" fontId="24" fillId="2" borderId="0" xfId="4" applyFont="1" applyFill="1" applyAlignment="1">
      <alignment vertical="center"/>
    </xf>
    <xf numFmtId="0" fontId="2" fillId="0" borderId="0" xfId="0" applyFont="1" applyAlignment="1">
      <alignment vertical="center"/>
    </xf>
    <xf numFmtId="168" fontId="2" fillId="3" borderId="1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2" fillId="3" borderId="13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/>
    </xf>
    <xf numFmtId="168" fontId="2" fillId="0" borderId="14" xfId="0" applyNumberFormat="1" applyFont="1" applyBorder="1" applyAlignment="1">
      <alignment horizontal="left" vertical="center"/>
    </xf>
    <xf numFmtId="168" fontId="2" fillId="0" borderId="14" xfId="2" applyNumberFormat="1" applyFont="1" applyBorder="1" applyAlignment="1">
      <alignment horizontal="left" vertical="center"/>
    </xf>
    <xf numFmtId="168" fontId="10" fillId="4" borderId="14" xfId="0" applyNumberFormat="1" applyFont="1" applyFill="1" applyBorder="1" applyAlignment="1">
      <alignment horizontal="right" vertical="center"/>
    </xf>
    <xf numFmtId="168" fontId="2" fillId="0" borderId="14" xfId="0" applyNumberFormat="1" applyFont="1" applyBorder="1" applyAlignment="1">
      <alignment vertical="center"/>
    </xf>
    <xf numFmtId="0" fontId="2" fillId="3" borderId="10" xfId="0" applyFont="1" applyFill="1" applyBorder="1" applyAlignment="1">
      <alignment vertical="center" wrapText="1"/>
    </xf>
    <xf numFmtId="168" fontId="10" fillId="3" borderId="14" xfId="0" applyNumberFormat="1" applyFont="1" applyFill="1" applyBorder="1" applyAlignment="1">
      <alignment horizontal="left" vertical="center"/>
    </xf>
    <xf numFmtId="168" fontId="10" fillId="3" borderId="15" xfId="0" applyNumberFormat="1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10" fontId="10" fillId="0" borderId="12" xfId="0" applyNumberFormat="1" applyFont="1" applyFill="1" applyBorder="1" applyAlignment="1">
      <alignment vertical="center"/>
    </xf>
    <xf numFmtId="168" fontId="10" fillId="4" borderId="14" xfId="0" applyNumberFormat="1" applyFont="1" applyFill="1" applyBorder="1" applyAlignment="1">
      <alignment horizontal="center" vertical="center"/>
    </xf>
    <xf numFmtId="168" fontId="2" fillId="0" borderId="14" xfId="0" applyNumberFormat="1" applyFont="1" applyBorder="1" applyAlignment="1">
      <alignment horizontal="right" vertical="center"/>
    </xf>
    <xf numFmtId="168" fontId="2" fillId="2" borderId="14" xfId="0" applyNumberFormat="1" applyFont="1" applyFill="1" applyBorder="1" applyAlignment="1">
      <alignment vertical="center"/>
    </xf>
    <xf numFmtId="168" fontId="2" fillId="2" borderId="15" xfId="0" applyNumberFormat="1" applyFont="1" applyFill="1" applyBorder="1" applyAlignment="1">
      <alignment vertical="center"/>
    </xf>
    <xf numFmtId="168" fontId="10" fillId="0" borderId="0" xfId="0" applyNumberFormat="1" applyFont="1" applyFill="1" applyBorder="1" applyAlignment="1">
      <alignment horizontal="center" vertical="center"/>
    </xf>
    <xf numFmtId="169" fontId="12" fillId="0" borderId="10" xfId="0" applyNumberFormat="1" applyFont="1" applyFill="1" applyBorder="1" applyAlignment="1">
      <alignment horizontal="right" vertical="center"/>
    </xf>
    <xf numFmtId="168" fontId="12" fillId="0" borderId="10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168" fontId="2" fillId="2" borderId="0" xfId="0" applyNumberFormat="1" applyFont="1" applyFill="1" applyAlignment="1">
      <alignment vertical="center"/>
    </xf>
    <xf numFmtId="0" fontId="25" fillId="2" borderId="0" xfId="0" applyFont="1" applyFill="1" applyAlignment="1">
      <alignment vertical="center" wrapText="1"/>
    </xf>
    <xf numFmtId="168" fontId="2" fillId="0" borderId="0" xfId="0" applyNumberFormat="1" applyFont="1" applyAlignment="1">
      <alignment vertical="center"/>
    </xf>
    <xf numFmtId="0" fontId="10" fillId="3" borderId="16" xfId="0" applyFont="1" applyFill="1" applyBorder="1" applyAlignment="1">
      <alignment horizontal="left"/>
    </xf>
    <xf numFmtId="3" fontId="13" fillId="3" borderId="0" xfId="0" applyNumberFormat="1" applyFont="1" applyFill="1" applyBorder="1" applyAlignment="1">
      <alignment vertical="center"/>
    </xf>
    <xf numFmtId="49" fontId="13" fillId="3" borderId="0" xfId="0" applyNumberFormat="1" applyFont="1" applyFill="1" applyBorder="1" applyAlignment="1">
      <alignment vertical="center"/>
    </xf>
    <xf numFmtId="0" fontId="13" fillId="3" borderId="12" xfId="0" applyFont="1" applyFill="1" applyBorder="1"/>
    <xf numFmtId="0" fontId="13" fillId="0" borderId="0" xfId="0" applyFont="1" applyBorder="1"/>
    <xf numFmtId="0" fontId="5" fillId="3" borderId="16" xfId="0" applyFont="1" applyFill="1" applyBorder="1" applyAlignment="1">
      <alignment horizontal="center" vertical="center"/>
    </xf>
    <xf numFmtId="10" fontId="12" fillId="0" borderId="14" xfId="5" applyNumberFormat="1" applyFont="1" applyFill="1" applyBorder="1" applyAlignment="1">
      <alignment horizontal="right" vertical="center"/>
    </xf>
    <xf numFmtId="10" fontId="12" fillId="0" borderId="14" xfId="0" applyNumberFormat="1" applyFont="1" applyFill="1" applyBorder="1" applyAlignment="1">
      <alignment horizontal="right" vertical="center"/>
    </xf>
    <xf numFmtId="168" fontId="12" fillId="0" borderId="17" xfId="0" applyNumberFormat="1" applyFont="1" applyFill="1" applyBorder="1" applyAlignment="1" applyProtection="1">
      <alignment horizontal="right" vertical="center"/>
      <protection hidden="1"/>
    </xf>
    <xf numFmtId="3" fontId="3" fillId="3" borderId="10" xfId="0" applyNumberFormat="1" applyFont="1" applyFill="1" applyBorder="1" applyAlignment="1">
      <alignment horizontal="left"/>
    </xf>
    <xf numFmtId="0" fontId="5" fillId="5" borderId="16" xfId="0" applyFont="1" applyFill="1" applyBorder="1" applyAlignment="1">
      <alignment horizontal="left"/>
    </xf>
    <xf numFmtId="0" fontId="5" fillId="5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13" fillId="3" borderId="0" xfId="0" applyFont="1" applyFill="1" applyBorder="1" applyAlignment="1">
      <alignment vertical="center"/>
    </xf>
    <xf numFmtId="49" fontId="13" fillId="3" borderId="12" xfId="0" applyNumberFormat="1" applyFont="1" applyFill="1" applyBorder="1" applyAlignment="1">
      <alignment vertical="center"/>
    </xf>
    <xf numFmtId="0" fontId="13" fillId="5" borderId="0" xfId="0" applyFont="1" applyFill="1" applyBorder="1"/>
    <xf numFmtId="0" fontId="13" fillId="3" borderId="0" xfId="0" applyFont="1" applyFill="1" applyBorder="1"/>
    <xf numFmtId="3" fontId="5" fillId="3" borderId="0" xfId="0" applyNumberFormat="1" applyFont="1" applyFill="1" applyBorder="1" applyAlignment="1">
      <alignment horizontal="right" vertical="center"/>
    </xf>
    <xf numFmtId="3" fontId="15" fillId="3" borderId="0" xfId="0" applyNumberFormat="1" applyFont="1" applyFill="1" applyBorder="1" applyAlignment="1">
      <alignment vertical="center"/>
    </xf>
    <xf numFmtId="3" fontId="15" fillId="3" borderId="0" xfId="0" applyNumberFormat="1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left"/>
    </xf>
    <xf numFmtId="3" fontId="5" fillId="3" borderId="0" xfId="0" applyNumberFormat="1" applyFont="1" applyFill="1" applyBorder="1" applyAlignment="1">
      <alignment horizontal="right"/>
    </xf>
    <xf numFmtId="0" fontId="21" fillId="4" borderId="10" xfId="0" applyFont="1" applyFill="1" applyBorder="1" applyAlignment="1" applyProtection="1">
      <alignment horizontal="center" vertical="center" wrapText="1"/>
      <protection locked="0"/>
    </xf>
    <xf numFmtId="3" fontId="3" fillId="4" borderId="10" xfId="0" applyNumberFormat="1" applyFont="1" applyFill="1" applyBorder="1" applyAlignment="1">
      <alignment horizontal="center" vertical="center"/>
    </xf>
    <xf numFmtId="166" fontId="3" fillId="4" borderId="10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 applyProtection="1">
      <alignment horizontal="center" vertical="center"/>
    </xf>
    <xf numFmtId="49" fontId="3" fillId="4" borderId="14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/>
    </xf>
    <xf numFmtId="49" fontId="26" fillId="2" borderId="12" xfId="0" applyNumberFormat="1" applyFont="1" applyFill="1" applyBorder="1" applyAlignment="1">
      <alignment vertical="center"/>
    </xf>
    <xf numFmtId="0" fontId="7" fillId="3" borderId="19" xfId="0" applyFont="1" applyFill="1" applyBorder="1" applyAlignment="1" applyProtection="1">
      <alignment horizontal="center" vertical="center"/>
    </xf>
    <xf numFmtId="0" fontId="27" fillId="2" borderId="20" xfId="0" applyFont="1" applyFill="1" applyBorder="1" applyAlignment="1" applyProtection="1">
      <alignment vertical="center" wrapText="1"/>
    </xf>
    <xf numFmtId="49" fontId="20" fillId="2" borderId="12" xfId="1" applyNumberFormat="1" applyFont="1" applyFill="1" applyBorder="1" applyAlignment="1" applyProtection="1">
      <alignment vertical="center"/>
    </xf>
    <xf numFmtId="0" fontId="3" fillId="3" borderId="16" xfId="0" applyFont="1" applyFill="1" applyBorder="1" applyAlignment="1">
      <alignment horizontal="center" vertical="center"/>
    </xf>
    <xf numFmtId="167" fontId="21" fillId="2" borderId="12" xfId="1" applyNumberFormat="1" applyFont="1" applyFill="1" applyBorder="1" applyAlignment="1" applyProtection="1">
      <alignment vertical="center" wrapText="1"/>
    </xf>
    <xf numFmtId="167" fontId="20" fillId="2" borderId="12" xfId="1" applyNumberFormat="1" applyFont="1" applyFill="1" applyBorder="1" applyAlignment="1" applyProtection="1">
      <alignment vertical="center" wrapText="1"/>
    </xf>
    <xf numFmtId="167" fontId="21" fillId="2" borderId="53" xfId="1" applyNumberFormat="1" applyFont="1" applyFill="1" applyBorder="1" applyAlignment="1" applyProtection="1">
      <alignment vertical="center" wrapText="1"/>
    </xf>
    <xf numFmtId="0" fontId="4" fillId="3" borderId="21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167" fontId="21" fillId="6" borderId="12" xfId="1" applyNumberFormat="1" applyFont="1" applyFill="1" applyBorder="1" applyAlignment="1" applyProtection="1">
      <alignment vertical="center" wrapText="1"/>
    </xf>
    <xf numFmtId="167" fontId="21" fillId="2" borderId="22" xfId="1" applyNumberFormat="1" applyFont="1" applyFill="1" applyBorder="1" applyAlignment="1" applyProtection="1">
      <alignment vertical="center" wrapText="1"/>
    </xf>
    <xf numFmtId="167" fontId="21" fillId="0" borderId="12" xfId="1" applyNumberFormat="1" applyFont="1" applyBorder="1" applyAlignment="1" applyProtection="1">
      <alignment vertical="center" wrapText="1"/>
    </xf>
    <xf numFmtId="167" fontId="21" fillId="2" borderId="12" xfId="1" applyNumberFormat="1" applyFont="1" applyFill="1" applyBorder="1" applyAlignment="1" applyProtection="1">
      <alignment horizontal="right" vertical="center" wrapText="1"/>
    </xf>
    <xf numFmtId="49" fontId="4" fillId="2" borderId="12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vertical="center"/>
    </xf>
    <xf numFmtId="0" fontId="28" fillId="3" borderId="16" xfId="0" applyFont="1" applyFill="1" applyBorder="1" applyAlignment="1" applyProtection="1">
      <alignment horizontal="center" vertical="center" wrapText="1"/>
    </xf>
    <xf numFmtId="167" fontId="6" fillId="2" borderId="12" xfId="1" applyNumberFormat="1" applyFont="1" applyFill="1" applyBorder="1" applyAlignment="1" applyProtection="1">
      <alignment vertical="center" wrapText="1"/>
      <protection locked="0"/>
    </xf>
    <xf numFmtId="167" fontId="20" fillId="6" borderId="12" xfId="1" applyNumberFormat="1" applyFont="1" applyFill="1" applyBorder="1" applyAlignment="1" applyProtection="1">
      <alignment vertical="center" wrapText="1"/>
    </xf>
    <xf numFmtId="0" fontId="29" fillId="3" borderId="19" xfId="0" applyFont="1" applyFill="1" applyBorder="1" applyAlignment="1" applyProtection="1">
      <alignment horizontal="center" vertical="center" wrapText="1"/>
    </xf>
    <xf numFmtId="0" fontId="29" fillId="3" borderId="21" xfId="0" applyFont="1" applyFill="1" applyBorder="1" applyAlignment="1" applyProtection="1">
      <alignment horizontal="center" vertical="center" wrapText="1"/>
    </xf>
    <xf numFmtId="0" fontId="29" fillId="3" borderId="18" xfId="0" applyFont="1" applyFill="1" applyBorder="1" applyAlignment="1" applyProtection="1">
      <alignment horizontal="center" vertical="center" wrapText="1"/>
    </xf>
    <xf numFmtId="0" fontId="29" fillId="2" borderId="16" xfId="0" applyFont="1" applyFill="1" applyBorder="1" applyAlignment="1" applyProtection="1">
      <alignment horizontal="center" vertical="center" wrapText="1"/>
    </xf>
    <xf numFmtId="2" fontId="3" fillId="2" borderId="12" xfId="0" applyNumberFormat="1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3" fillId="3" borderId="18" xfId="4" applyFont="1" applyFill="1" applyBorder="1" applyAlignment="1">
      <alignment horizontal="center" vertical="center" wrapText="1"/>
    </xf>
    <xf numFmtId="0" fontId="3" fillId="3" borderId="13" xfId="4" applyFont="1" applyFill="1" applyBorder="1" applyAlignment="1">
      <alignment horizontal="center" vertical="center" wrapText="1"/>
    </xf>
    <xf numFmtId="0" fontId="3" fillId="3" borderId="26" xfId="4" applyFont="1" applyFill="1" applyBorder="1" applyAlignment="1">
      <alignment horizontal="center" vertical="center" wrapText="1"/>
    </xf>
    <xf numFmtId="0" fontId="3" fillId="3" borderId="17" xfId="4" applyFont="1" applyFill="1" applyBorder="1" applyAlignment="1">
      <alignment horizontal="right" vertical="center" wrapText="1"/>
    </xf>
    <xf numFmtId="0" fontId="3" fillId="0" borderId="17" xfId="4" applyFont="1" applyFill="1" applyBorder="1" applyAlignment="1">
      <alignment horizontal="center" vertical="center"/>
    </xf>
    <xf numFmtId="9" fontId="3" fillId="0" borderId="27" xfId="4" applyNumberFormat="1" applyFont="1" applyFill="1" applyBorder="1" applyAlignment="1">
      <alignment horizontal="center" vertical="center"/>
    </xf>
    <xf numFmtId="169" fontId="30" fillId="2" borderId="28" xfId="0" applyNumberFormat="1" applyFont="1" applyFill="1" applyBorder="1" applyAlignment="1">
      <alignment vertical="center"/>
    </xf>
    <xf numFmtId="0" fontId="31" fillId="7" borderId="13" xfId="0" applyFont="1" applyFill="1" applyBorder="1" applyAlignment="1" applyProtection="1">
      <alignment horizontal="center" vertical="center" wrapText="1"/>
    </xf>
    <xf numFmtId="0" fontId="31" fillId="7" borderId="2" xfId="0" applyFont="1" applyFill="1" applyBorder="1" applyAlignment="1" applyProtection="1">
      <alignment vertical="center" wrapText="1"/>
      <protection locked="0"/>
    </xf>
    <xf numFmtId="0" fontId="32" fillId="7" borderId="2" xfId="0" applyFont="1" applyFill="1" applyBorder="1" applyAlignment="1" applyProtection="1">
      <alignment vertical="center" wrapText="1"/>
      <protection locked="0"/>
    </xf>
    <xf numFmtId="0" fontId="31" fillId="7" borderId="23" xfId="0" applyFont="1" applyFill="1" applyBorder="1" applyAlignment="1" applyProtection="1">
      <alignment vertical="center" wrapText="1"/>
      <protection locked="0"/>
    </xf>
    <xf numFmtId="0" fontId="31" fillId="7" borderId="29" xfId="0" applyFont="1" applyFill="1" applyBorder="1" applyAlignment="1" applyProtection="1">
      <alignment horizontal="center" vertical="center" wrapText="1"/>
    </xf>
    <xf numFmtId="167" fontId="18" fillId="8" borderId="10" xfId="1" applyNumberFormat="1" applyFont="1" applyFill="1" applyBorder="1" applyAlignment="1" applyProtection="1">
      <alignment vertical="center" wrapText="1"/>
    </xf>
    <xf numFmtId="167" fontId="18" fillId="8" borderId="7" xfId="1" applyNumberFormat="1" applyFont="1" applyFill="1" applyBorder="1" applyAlignment="1" applyProtection="1">
      <alignment vertical="center" wrapText="1"/>
    </xf>
    <xf numFmtId="167" fontId="18" fillId="8" borderId="11" xfId="1" applyNumberFormat="1" applyFont="1" applyFill="1" applyBorder="1" applyAlignment="1" applyProtection="1">
      <alignment vertical="center" wrapText="1"/>
    </xf>
    <xf numFmtId="166" fontId="33" fillId="7" borderId="30" xfId="0" applyNumberFormat="1" applyFont="1" applyFill="1" applyBorder="1"/>
    <xf numFmtId="2" fontId="34" fillId="9" borderId="14" xfId="0" applyNumberFormat="1" applyFont="1" applyFill="1" applyBorder="1" applyAlignment="1">
      <alignment vertical="center"/>
    </xf>
    <xf numFmtId="0" fontId="3" fillId="3" borderId="16" xfId="3" applyFont="1" applyFill="1" applyBorder="1" applyAlignment="1">
      <alignment horizontal="left" vertical="center"/>
    </xf>
    <xf numFmtId="0" fontId="3" fillId="3" borderId="0" xfId="3" applyFont="1" applyFill="1" applyBorder="1" applyAlignment="1">
      <alignment horizontal="left" vertical="center"/>
    </xf>
    <xf numFmtId="0" fontId="3" fillId="3" borderId="12" xfId="3" applyFont="1" applyFill="1" applyBorder="1" applyAlignment="1">
      <alignment horizontal="left" vertical="center"/>
    </xf>
    <xf numFmtId="0" fontId="2" fillId="2" borderId="0" xfId="0" applyFont="1" applyFill="1" applyBorder="1"/>
    <xf numFmtId="0" fontId="26" fillId="7" borderId="23" xfId="4" applyFont="1" applyFill="1" applyBorder="1" applyAlignment="1">
      <alignment horizontal="center" vertical="center" wrapText="1"/>
    </xf>
    <xf numFmtId="0" fontId="22" fillId="7" borderId="11" xfId="4" applyFont="1" applyFill="1" applyBorder="1" applyAlignment="1">
      <alignment horizontal="center" vertical="center" wrapText="1"/>
    </xf>
    <xf numFmtId="0" fontId="22" fillId="7" borderId="37" xfId="4" applyFont="1" applyFill="1" applyBorder="1" applyAlignment="1">
      <alignment horizontal="center" vertical="center" wrapText="1"/>
    </xf>
    <xf numFmtId="0" fontId="26" fillId="7" borderId="40" xfId="4" applyFont="1" applyFill="1" applyBorder="1" applyAlignment="1">
      <alignment horizontal="center" vertical="center" wrapText="1"/>
    </xf>
    <xf numFmtId="0" fontId="34" fillId="7" borderId="49" xfId="0" applyFont="1" applyFill="1" applyBorder="1" applyAlignment="1">
      <alignment horizontal="center" vertical="center"/>
    </xf>
    <xf numFmtId="0" fontId="34" fillId="7" borderId="50" xfId="0" applyFont="1" applyFill="1" applyBorder="1" applyAlignment="1">
      <alignment horizontal="center" vertical="center"/>
    </xf>
    <xf numFmtId="10" fontId="34" fillId="7" borderId="27" xfId="0" applyNumberFormat="1" applyFont="1" applyFill="1" applyBorder="1" applyAlignment="1" applyProtection="1">
      <alignment horizontal="right" vertical="center"/>
      <protection hidden="1"/>
    </xf>
    <xf numFmtId="168" fontId="12" fillId="8" borderId="51" xfId="0" applyNumberFormat="1" applyFont="1" applyFill="1" applyBorder="1" applyAlignment="1">
      <alignment horizontal="center" vertical="center"/>
    </xf>
    <xf numFmtId="10" fontId="12" fillId="8" borderId="51" xfId="0" applyNumberFormat="1" applyFont="1" applyFill="1" applyBorder="1" applyAlignment="1">
      <alignment vertical="center"/>
    </xf>
    <xf numFmtId="9" fontId="12" fillId="8" borderId="52" xfId="5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right" vertical="center"/>
    </xf>
    <xf numFmtId="2" fontId="3" fillId="10" borderId="14" xfId="0" applyNumberFormat="1" applyFont="1" applyFill="1" applyBorder="1" applyAlignment="1">
      <alignment vertical="center"/>
    </xf>
    <xf numFmtId="166" fontId="3" fillId="10" borderId="14" xfId="0" applyNumberFormat="1" applyFont="1" applyFill="1" applyBorder="1"/>
    <xf numFmtId="166" fontId="3" fillId="10" borderId="23" xfId="0" applyNumberFormat="1" applyFont="1" applyFill="1" applyBorder="1"/>
    <xf numFmtId="0" fontId="6" fillId="10" borderId="18" xfId="0" applyFont="1" applyFill="1" applyBorder="1" applyAlignment="1" applyProtection="1">
      <alignment horizontal="center" vertical="center"/>
    </xf>
    <xf numFmtId="0" fontId="6" fillId="10" borderId="13" xfId="0" applyFont="1" applyFill="1" applyBorder="1" applyAlignment="1" applyProtection="1">
      <alignment horizontal="center" vertical="center"/>
    </xf>
    <xf numFmtId="0" fontId="20" fillId="10" borderId="0" xfId="0" applyFont="1" applyFill="1" applyBorder="1" applyAlignment="1" applyProtection="1">
      <alignment vertical="center" wrapText="1"/>
    </xf>
    <xf numFmtId="167" fontId="19" fillId="10" borderId="0" xfId="1" applyNumberFormat="1" applyFont="1" applyFill="1" applyBorder="1" applyAlignment="1" applyProtection="1">
      <alignment vertical="center"/>
    </xf>
    <xf numFmtId="0" fontId="20" fillId="10" borderId="1" xfId="0" applyFont="1" applyFill="1" applyBorder="1" applyAlignment="1" applyProtection="1">
      <alignment vertical="center" wrapText="1"/>
    </xf>
    <xf numFmtId="0" fontId="20" fillId="10" borderId="2" xfId="0" applyFont="1" applyFill="1" applyBorder="1" applyAlignment="1" applyProtection="1">
      <alignment vertical="center" wrapText="1"/>
      <protection locked="0"/>
    </xf>
    <xf numFmtId="167" fontId="20" fillId="10" borderId="2" xfId="1" applyNumberFormat="1" applyFont="1" applyFill="1" applyBorder="1" applyAlignment="1" applyProtection="1">
      <alignment vertical="center" wrapText="1"/>
      <protection locked="0"/>
    </xf>
    <xf numFmtId="167" fontId="20" fillId="10" borderId="3" xfId="1" applyNumberFormat="1" applyFont="1" applyFill="1" applyBorder="1" applyAlignment="1" applyProtection="1">
      <alignment vertical="center" wrapText="1"/>
    </xf>
    <xf numFmtId="0" fontId="20" fillId="10" borderId="2" xfId="0" applyFont="1" applyFill="1" applyBorder="1" applyAlignment="1" applyProtection="1">
      <alignment vertical="center" wrapText="1"/>
    </xf>
    <xf numFmtId="167" fontId="20" fillId="10" borderId="2" xfId="1" applyNumberFormat="1" applyFont="1" applyFill="1" applyBorder="1" applyAlignment="1" applyProtection="1">
      <alignment vertical="center" wrapText="1"/>
    </xf>
    <xf numFmtId="0" fontId="21" fillId="10" borderId="0" xfId="0" applyFont="1" applyFill="1" applyBorder="1" applyAlignment="1" applyProtection="1">
      <alignment vertical="center" wrapText="1"/>
    </xf>
    <xf numFmtId="0" fontId="18" fillId="10" borderId="10" xfId="0" applyFont="1" applyFill="1" applyBorder="1" applyAlignment="1" applyProtection="1">
      <alignment vertical="center" wrapText="1"/>
      <protection locked="0"/>
    </xf>
    <xf numFmtId="0" fontId="18" fillId="10" borderId="0" xfId="0" applyFont="1" applyFill="1" applyBorder="1" applyAlignment="1" applyProtection="1">
      <alignment vertical="center" wrapText="1"/>
      <protection locked="0"/>
    </xf>
    <xf numFmtId="167" fontId="18" fillId="10" borderId="0" xfId="1" applyNumberFormat="1" applyFont="1" applyFill="1" applyBorder="1" applyAlignment="1" applyProtection="1">
      <alignment vertical="center" wrapText="1"/>
    </xf>
    <xf numFmtId="0" fontId="20" fillId="10" borderId="0" xfId="0" applyFont="1" applyFill="1" applyBorder="1" applyAlignment="1" applyProtection="1">
      <alignment vertical="center" wrapText="1"/>
      <protection locked="0"/>
    </xf>
    <xf numFmtId="167" fontId="20" fillId="10" borderId="0" xfId="1" applyNumberFormat="1" applyFont="1" applyFill="1" applyBorder="1" applyAlignment="1" applyProtection="1">
      <alignment vertical="center" wrapText="1"/>
      <protection locked="0"/>
    </xf>
    <xf numFmtId="167" fontId="20" fillId="10" borderId="0" xfId="1" applyNumberFormat="1" applyFont="1" applyFill="1" applyBorder="1" applyAlignment="1" applyProtection="1">
      <alignment vertical="center" wrapText="1"/>
    </xf>
    <xf numFmtId="0" fontId="20" fillId="10" borderId="5" xfId="0" applyFont="1" applyFill="1" applyBorder="1" applyAlignment="1" applyProtection="1">
      <alignment vertical="center" wrapText="1"/>
    </xf>
    <xf numFmtId="0" fontId="20" fillId="10" borderId="5" xfId="0" applyFont="1" applyFill="1" applyBorder="1" applyAlignment="1" applyProtection="1">
      <alignment vertical="center" wrapText="1"/>
      <protection locked="0"/>
    </xf>
    <xf numFmtId="167" fontId="20" fillId="10" borderId="5" xfId="1" applyNumberFormat="1" applyFont="1" applyFill="1" applyBorder="1" applyAlignment="1" applyProtection="1">
      <alignment vertical="center" wrapText="1"/>
      <protection locked="0"/>
    </xf>
    <xf numFmtId="167" fontId="20" fillId="10" borderId="6" xfId="1" applyNumberFormat="1" applyFont="1" applyFill="1" applyBorder="1" applyAlignment="1" applyProtection="1">
      <alignment vertical="center" wrapText="1"/>
    </xf>
    <xf numFmtId="2" fontId="3" fillId="10" borderId="20" xfId="0" applyNumberFormat="1" applyFont="1" applyFill="1" applyBorder="1" applyAlignment="1">
      <alignment vertical="center"/>
    </xf>
    <xf numFmtId="2" fontId="3" fillId="10" borderId="14" xfId="0" applyNumberFormat="1" applyFont="1" applyFill="1" applyBorder="1" applyAlignment="1">
      <alignment horizontal="right" vertical="center"/>
    </xf>
    <xf numFmtId="2" fontId="3" fillId="10" borderId="23" xfId="0" applyNumberFormat="1" applyFont="1" applyFill="1" applyBorder="1" applyAlignment="1">
      <alignment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vertical="center"/>
    </xf>
    <xf numFmtId="0" fontId="3" fillId="10" borderId="2" xfId="0" applyFont="1" applyFill="1" applyBorder="1" applyAlignment="1">
      <alignment vertical="center"/>
    </xf>
    <xf numFmtId="0" fontId="3" fillId="10" borderId="3" xfId="0" applyFont="1" applyFill="1" applyBorder="1" applyAlignment="1">
      <alignment vertical="center"/>
    </xf>
    <xf numFmtId="167" fontId="3" fillId="10" borderId="14" xfId="0" applyNumberFormat="1" applyFont="1" applyFill="1" applyBorder="1"/>
    <xf numFmtId="0" fontId="10" fillId="10" borderId="10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0" fontId="18" fillId="3" borderId="11" xfId="0" applyFont="1" applyFill="1" applyBorder="1" applyAlignment="1" applyProtection="1">
      <alignment vertical="center" wrapText="1"/>
      <protection locked="0"/>
    </xf>
    <xf numFmtId="167" fontId="3" fillId="2" borderId="22" xfId="1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>
      <alignment horizontal="center"/>
    </xf>
    <xf numFmtId="170" fontId="19" fillId="0" borderId="14" xfId="7" applyNumberFormat="1" applyFont="1" applyFill="1" applyBorder="1" applyAlignment="1">
      <alignment horizontal="center" vertical="center"/>
    </xf>
    <xf numFmtId="0" fontId="20" fillId="10" borderId="2" xfId="0" applyFont="1" applyFill="1" applyBorder="1" applyAlignment="1" applyProtection="1">
      <alignment vertical="center" wrapText="1"/>
    </xf>
    <xf numFmtId="167" fontId="18" fillId="10" borderId="2" xfId="1" applyNumberFormat="1" applyFont="1" applyFill="1" applyBorder="1" applyAlignment="1" applyProtection="1">
      <alignment vertical="center" wrapText="1"/>
      <protection locked="0"/>
    </xf>
    <xf numFmtId="167" fontId="18" fillId="10" borderId="3" xfId="1" applyNumberFormat="1" applyFont="1" applyFill="1" applyBorder="1" applyAlignment="1" applyProtection="1">
      <alignment vertical="center" wrapText="1"/>
    </xf>
    <xf numFmtId="167" fontId="18" fillId="3" borderId="7" xfId="1" applyNumberFormat="1" applyFont="1" applyFill="1" applyBorder="1" applyAlignment="1" applyProtection="1">
      <alignment vertical="center" wrapText="1"/>
      <protection locked="0"/>
    </xf>
    <xf numFmtId="0" fontId="4" fillId="3" borderId="6" xfId="0" applyFont="1" applyFill="1" applyBorder="1" applyAlignment="1" applyProtection="1">
      <alignment vertical="center"/>
    </xf>
    <xf numFmtId="0" fontId="21" fillId="10" borderId="1" xfId="0" applyFont="1" applyFill="1" applyBorder="1" applyAlignment="1" applyProtection="1">
      <alignment vertical="center" wrapText="1"/>
    </xf>
    <xf numFmtId="0" fontId="18" fillId="10" borderId="2" xfId="0" applyFont="1" applyFill="1" applyBorder="1" applyAlignment="1" applyProtection="1">
      <alignment vertical="center" wrapText="1"/>
      <protection locked="0"/>
    </xf>
    <xf numFmtId="0" fontId="18" fillId="3" borderId="7" xfId="0" applyFont="1" applyFill="1" applyBorder="1" applyAlignment="1" applyProtection="1">
      <alignment vertical="center" wrapText="1"/>
    </xf>
    <xf numFmtId="0" fontId="19" fillId="3" borderId="6" xfId="0" applyFont="1" applyFill="1" applyBorder="1" applyAlignment="1" applyProtection="1">
      <alignment vertical="center" wrapText="1"/>
    </xf>
    <xf numFmtId="0" fontId="7" fillId="3" borderId="18" xfId="0" applyFont="1" applyFill="1" applyBorder="1" applyAlignment="1" applyProtection="1">
      <alignment horizontal="center" vertical="center"/>
    </xf>
    <xf numFmtId="167" fontId="18" fillId="10" borderId="2" xfId="1" applyNumberFormat="1" applyFont="1" applyFill="1" applyBorder="1" applyAlignment="1" applyProtection="1">
      <alignment vertical="center" wrapText="1"/>
    </xf>
    <xf numFmtId="0" fontId="3" fillId="10" borderId="16" xfId="0" applyFont="1" applyFill="1" applyBorder="1" applyAlignment="1" applyProtection="1">
      <alignment horizontal="center" vertical="center" wrapText="1"/>
    </xf>
    <xf numFmtId="0" fontId="3" fillId="10" borderId="8" xfId="0" applyFont="1" applyFill="1" applyBorder="1" applyAlignment="1" applyProtection="1">
      <alignment vertical="center" wrapText="1"/>
    </xf>
    <xf numFmtId="0" fontId="3" fillId="10" borderId="2" xfId="0" applyFont="1" applyFill="1" applyBorder="1" applyAlignment="1" applyProtection="1">
      <alignment vertical="center" wrapText="1"/>
    </xf>
    <xf numFmtId="0" fontId="3" fillId="10" borderId="4" xfId="0" applyFont="1" applyFill="1" applyBorder="1" applyAlignment="1" applyProtection="1">
      <alignment vertical="center" wrapText="1"/>
    </xf>
    <xf numFmtId="167" fontId="3" fillId="10" borderId="14" xfId="0" applyNumberFormat="1" applyFont="1" applyFill="1" applyBorder="1" applyAlignment="1" applyProtection="1">
      <alignment vertical="center" wrapText="1"/>
    </xf>
    <xf numFmtId="0" fontId="10" fillId="3" borderId="16" xfId="0" applyFont="1" applyFill="1" applyBorder="1" applyAlignment="1">
      <alignment horizontal="center" vertical="center"/>
    </xf>
    <xf numFmtId="0" fontId="4" fillId="10" borderId="2" xfId="0" applyFont="1" applyFill="1" applyBorder="1" applyAlignment="1" applyProtection="1">
      <alignment vertical="center"/>
      <protection locked="0"/>
    </xf>
    <xf numFmtId="167" fontId="19" fillId="10" borderId="2" xfId="1" applyNumberFormat="1" applyFont="1" applyFill="1" applyBorder="1" applyAlignment="1" applyProtection="1">
      <alignment vertical="center"/>
      <protection locked="0"/>
    </xf>
    <xf numFmtId="0" fontId="4" fillId="3" borderId="10" xfId="0" applyFont="1" applyFill="1" applyBorder="1" applyAlignment="1" applyProtection="1">
      <alignment vertical="center" wrapText="1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9" fillId="3" borderId="10" xfId="0" applyFont="1" applyFill="1" applyBorder="1"/>
    <xf numFmtId="0" fontId="29" fillId="3" borderId="55" xfId="0" applyFont="1" applyFill="1" applyBorder="1" applyAlignment="1" applyProtection="1">
      <alignment horizontal="center" vertical="center" wrapText="1"/>
    </xf>
    <xf numFmtId="2" fontId="3" fillId="10" borderId="27" xfId="0" applyNumberFormat="1" applyFont="1" applyFill="1" applyBorder="1" applyAlignment="1">
      <alignment vertical="center"/>
    </xf>
    <xf numFmtId="0" fontId="35" fillId="7" borderId="31" xfId="0" applyFont="1" applyFill="1" applyBorder="1" applyAlignment="1">
      <alignment horizontal="center" vertical="center"/>
    </xf>
    <xf numFmtId="0" fontId="35" fillId="7" borderId="32" xfId="0" applyFont="1" applyFill="1" applyBorder="1" applyAlignment="1">
      <alignment horizontal="center" vertical="center"/>
    </xf>
    <xf numFmtId="0" fontId="35" fillId="7" borderId="33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/>
    </xf>
    <xf numFmtId="0" fontId="36" fillId="2" borderId="2" xfId="0" applyFont="1" applyFill="1" applyBorder="1" applyAlignment="1">
      <alignment horizontal="center"/>
    </xf>
    <xf numFmtId="0" fontId="36" fillId="2" borderId="3" xfId="0" applyFont="1" applyFill="1" applyBorder="1" applyAlignment="1">
      <alignment horizontal="center"/>
    </xf>
    <xf numFmtId="0" fontId="20" fillId="10" borderId="10" xfId="0" applyFont="1" applyFill="1" applyBorder="1" applyAlignment="1" applyProtection="1">
      <alignment vertical="center" wrapText="1"/>
    </xf>
    <xf numFmtId="0" fontId="20" fillId="10" borderId="11" xfId="0" applyFont="1" applyFill="1" applyBorder="1" applyAlignment="1" applyProtection="1">
      <alignment vertical="center" wrapText="1"/>
    </xf>
    <xf numFmtId="0" fontId="37" fillId="0" borderId="13" xfId="0" applyFont="1" applyBorder="1" applyAlignment="1" applyProtection="1">
      <alignment vertical="center" wrapText="1"/>
    </xf>
    <xf numFmtId="0" fontId="37" fillId="0" borderId="10" xfId="0" applyFont="1" applyBorder="1" applyAlignment="1" applyProtection="1">
      <alignment vertical="center" wrapText="1"/>
    </xf>
    <xf numFmtId="0" fontId="40" fillId="5" borderId="16" xfId="0" applyFont="1" applyFill="1" applyBorder="1" applyAlignment="1">
      <alignment horizontal="center" vertical="center" wrapText="1"/>
    </xf>
    <xf numFmtId="0" fontId="40" fillId="5" borderId="0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3" fillId="11" borderId="34" xfId="0" applyFont="1" applyFill="1" applyBorder="1" applyAlignment="1">
      <alignment horizontal="right" vertical="center"/>
    </xf>
    <xf numFmtId="0" fontId="33" fillId="11" borderId="35" xfId="0" applyFont="1" applyFill="1" applyBorder="1" applyAlignment="1">
      <alignment horizontal="right" vertical="center"/>
    </xf>
    <xf numFmtId="0" fontId="20" fillId="10" borderId="2" xfId="0" applyFont="1" applyFill="1" applyBorder="1" applyAlignment="1" applyProtection="1">
      <alignment vertical="center" wrapText="1"/>
    </xf>
    <xf numFmtId="0" fontId="20" fillId="10" borderId="3" xfId="0" applyFont="1" applyFill="1" applyBorder="1" applyAlignment="1" applyProtection="1">
      <alignment vertical="center" wrapText="1"/>
    </xf>
    <xf numFmtId="0" fontId="37" fillId="0" borderId="36" xfId="0" applyFont="1" applyBorder="1" applyAlignment="1" applyProtection="1">
      <alignment vertical="center" wrapText="1"/>
    </xf>
    <xf numFmtId="0" fontId="37" fillId="0" borderId="2" xfId="0" applyFont="1" applyBorder="1" applyAlignment="1" applyProtection="1">
      <alignment vertical="center" wrapText="1"/>
    </xf>
    <xf numFmtId="0" fontId="37" fillId="0" borderId="3" xfId="0" applyFont="1" applyBorder="1" applyAlignment="1" applyProtection="1">
      <alignment vertical="center" wrapText="1"/>
    </xf>
    <xf numFmtId="0" fontId="3" fillId="3" borderId="8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20" fillId="10" borderId="1" xfId="0" applyFont="1" applyFill="1" applyBorder="1" applyAlignment="1" applyProtection="1">
      <alignment horizontal="left" vertical="center" wrapText="1"/>
    </xf>
    <xf numFmtId="0" fontId="20" fillId="10" borderId="2" xfId="0" applyFont="1" applyFill="1" applyBorder="1" applyAlignment="1" applyProtection="1">
      <alignment horizontal="left" vertical="center" wrapText="1"/>
    </xf>
    <xf numFmtId="0" fontId="20" fillId="10" borderId="3" xfId="0" applyFont="1" applyFill="1" applyBorder="1" applyAlignment="1" applyProtection="1">
      <alignment horizontal="left" vertical="center" wrapText="1"/>
    </xf>
    <xf numFmtId="0" fontId="3" fillId="3" borderId="37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20" fillId="10" borderId="1" xfId="0" applyFont="1" applyFill="1" applyBorder="1" applyAlignment="1" applyProtection="1">
      <alignment vertical="center" wrapText="1"/>
    </xf>
    <xf numFmtId="0" fontId="3" fillId="9" borderId="1" xfId="0" applyFont="1" applyFill="1" applyBorder="1" applyAlignment="1">
      <alignment vertical="center"/>
    </xf>
    <xf numFmtId="0" fontId="3" fillId="9" borderId="2" xfId="0" applyFont="1" applyFill="1" applyBorder="1" applyAlignment="1">
      <alignment vertical="center"/>
    </xf>
    <xf numFmtId="0" fontId="3" fillId="9" borderId="3" xfId="0" applyFont="1" applyFill="1" applyBorder="1" applyAlignment="1">
      <alignment vertical="center"/>
    </xf>
    <xf numFmtId="0" fontId="21" fillId="10" borderId="2" xfId="0" applyFont="1" applyFill="1" applyBorder="1" applyAlignment="1" applyProtection="1">
      <alignment vertical="center" wrapText="1"/>
    </xf>
    <xf numFmtId="0" fontId="21" fillId="10" borderId="3" xfId="0" applyFont="1" applyFill="1" applyBorder="1" applyAlignment="1" applyProtection="1">
      <alignment vertical="center" wrapText="1"/>
    </xf>
    <xf numFmtId="0" fontId="3" fillId="3" borderId="3" xfId="0" applyFont="1" applyFill="1" applyBorder="1" applyAlignment="1">
      <alignment vertical="center"/>
    </xf>
    <xf numFmtId="0" fontId="37" fillId="0" borderId="19" xfId="0" applyFont="1" applyBorder="1" applyAlignment="1" applyProtection="1">
      <alignment vertical="center" wrapText="1"/>
    </xf>
    <xf numFmtId="3" fontId="3" fillId="3" borderId="10" xfId="0" applyNumberFormat="1" applyFont="1" applyFill="1" applyBorder="1" applyAlignment="1">
      <alignment horizontal="left"/>
    </xf>
    <xf numFmtId="3" fontId="3" fillId="3" borderId="17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9" fillId="3" borderId="24" xfId="0" applyFont="1" applyFill="1" applyBorder="1" applyAlignment="1">
      <alignment horizontal="left" vertical="center"/>
    </xf>
    <xf numFmtId="0" fontId="9" fillId="3" borderId="25" xfId="0" applyFont="1" applyFill="1" applyBorder="1" applyAlignment="1">
      <alignment horizontal="left" vertical="center"/>
    </xf>
    <xf numFmtId="0" fontId="9" fillId="3" borderId="54" xfId="0" applyFont="1" applyFill="1" applyBorder="1" applyAlignment="1">
      <alignment horizontal="left" vertical="center"/>
    </xf>
    <xf numFmtId="0" fontId="33" fillId="7" borderId="31" xfId="0" applyFont="1" applyFill="1" applyBorder="1" applyAlignment="1">
      <alignment horizontal="center" vertical="center" wrapText="1"/>
    </xf>
    <xf numFmtId="0" fontId="33" fillId="7" borderId="32" xfId="0" applyFont="1" applyFill="1" applyBorder="1" applyAlignment="1">
      <alignment horizontal="center" vertical="center" wrapText="1"/>
    </xf>
    <xf numFmtId="0" fontId="33" fillId="7" borderId="33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3" fontId="10" fillId="3" borderId="0" xfId="0" applyNumberFormat="1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3" fillId="3" borderId="56" xfId="0" applyFont="1" applyFill="1" applyBorder="1" applyAlignment="1">
      <alignment vertical="center"/>
    </xf>
    <xf numFmtId="0" fontId="3" fillId="3" borderId="43" xfId="0" applyFont="1" applyFill="1" applyBorder="1" applyAlignment="1">
      <alignment vertical="center"/>
    </xf>
    <xf numFmtId="0" fontId="3" fillId="3" borderId="44" xfId="0" applyFont="1" applyFill="1" applyBorder="1" applyAlignment="1">
      <alignment vertical="center"/>
    </xf>
    <xf numFmtId="0" fontId="10" fillId="3" borderId="16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9" fillId="3" borderId="16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33" fillId="7" borderId="45" xfId="0" applyFont="1" applyFill="1" applyBorder="1" applyAlignment="1">
      <alignment horizontal="center" vertical="center"/>
    </xf>
    <xf numFmtId="0" fontId="33" fillId="7" borderId="46" xfId="0" applyFont="1" applyFill="1" applyBorder="1" applyAlignment="1">
      <alignment horizontal="center" vertical="center"/>
    </xf>
    <xf numFmtId="0" fontId="33" fillId="7" borderId="47" xfId="0" applyFont="1" applyFill="1" applyBorder="1" applyAlignment="1">
      <alignment horizontal="center" vertical="center"/>
    </xf>
    <xf numFmtId="0" fontId="12" fillId="8" borderId="36" xfId="0" applyFont="1" applyFill="1" applyBorder="1" applyAlignment="1">
      <alignment horizontal="left" vertical="center"/>
    </xf>
    <xf numFmtId="0" fontId="12" fillId="8" borderId="2" xfId="0" applyFont="1" applyFill="1" applyBorder="1" applyAlignment="1">
      <alignment horizontal="left" vertical="center"/>
    </xf>
    <xf numFmtId="0" fontId="12" fillId="8" borderId="23" xfId="0" applyFont="1" applyFill="1" applyBorder="1" applyAlignment="1">
      <alignment horizontal="left" vertical="center"/>
    </xf>
    <xf numFmtId="0" fontId="10" fillId="10" borderId="19" xfId="0" applyFont="1" applyFill="1" applyBorder="1" applyAlignment="1">
      <alignment horizontal="center" vertical="center" wrapText="1"/>
    </xf>
    <xf numFmtId="0" fontId="10" fillId="10" borderId="18" xfId="0" applyFont="1" applyFill="1" applyBorder="1" applyAlignment="1">
      <alignment horizontal="center" vertical="center" wrapText="1"/>
    </xf>
    <xf numFmtId="0" fontId="10" fillId="10" borderId="11" xfId="0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168" fontId="10" fillId="10" borderId="15" xfId="0" applyNumberFormat="1" applyFont="1" applyFill="1" applyBorder="1" applyAlignment="1">
      <alignment horizontal="center" vertical="center" wrapText="1"/>
    </xf>
    <xf numFmtId="168" fontId="10" fillId="10" borderId="38" xfId="0" applyNumberFormat="1" applyFont="1" applyFill="1" applyBorder="1" applyAlignment="1">
      <alignment horizontal="center" vertical="center" wrapText="1"/>
    </xf>
    <xf numFmtId="0" fontId="10" fillId="8" borderId="45" xfId="0" applyFont="1" applyFill="1" applyBorder="1" applyAlignment="1">
      <alignment horizontal="right" vertical="center"/>
    </xf>
    <xf numFmtId="0" fontId="10" fillId="8" borderId="46" xfId="0" applyFont="1" applyFill="1" applyBorder="1" applyAlignment="1">
      <alignment horizontal="right" vertical="center"/>
    </xf>
    <xf numFmtId="0" fontId="10" fillId="8" borderId="42" xfId="0" applyFont="1" applyFill="1" applyBorder="1" applyAlignment="1">
      <alignment horizontal="right" vertical="center"/>
    </xf>
    <xf numFmtId="0" fontId="10" fillId="8" borderId="43" xfId="0" applyFont="1" applyFill="1" applyBorder="1" applyAlignment="1">
      <alignment horizontal="right" vertical="center"/>
    </xf>
    <xf numFmtId="0" fontId="10" fillId="3" borderId="36" xfId="0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right" vertical="center"/>
    </xf>
    <xf numFmtId="0" fontId="10" fillId="10" borderId="37" xfId="0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right" vertical="center"/>
    </xf>
    <xf numFmtId="0" fontId="10" fillId="11" borderId="36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10" fillId="11" borderId="23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40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33" fillId="7" borderId="31" xfId="0" applyFont="1" applyFill="1" applyBorder="1" applyAlignment="1">
      <alignment horizontal="center" vertical="center"/>
    </xf>
    <xf numFmtId="0" fontId="33" fillId="7" borderId="32" xfId="0" applyFont="1" applyFill="1" applyBorder="1" applyAlignment="1">
      <alignment horizontal="center" vertical="center"/>
    </xf>
    <xf numFmtId="0" fontId="33" fillId="7" borderId="33" xfId="0" applyFont="1" applyFill="1" applyBorder="1" applyAlignment="1">
      <alignment horizontal="center" vertical="center"/>
    </xf>
    <xf numFmtId="0" fontId="22" fillId="7" borderId="16" xfId="0" applyFont="1" applyFill="1" applyBorder="1" applyAlignment="1">
      <alignment horizontal="center" vertical="center"/>
    </xf>
    <xf numFmtId="0" fontId="22" fillId="7" borderId="0" xfId="0" applyFont="1" applyFill="1" applyBorder="1" applyAlignment="1">
      <alignment horizontal="center" vertical="center"/>
    </xf>
    <xf numFmtId="0" fontId="22" fillId="7" borderId="12" xfId="0" applyFont="1" applyFill="1" applyBorder="1" applyAlignment="1">
      <alignment horizontal="center" vertical="center"/>
    </xf>
    <xf numFmtId="0" fontId="12" fillId="8" borderId="29" xfId="0" applyFont="1" applyFill="1" applyBorder="1" applyAlignment="1">
      <alignment horizontal="left" vertical="center"/>
    </xf>
    <xf numFmtId="0" fontId="12" fillId="8" borderId="5" xfId="0" applyFont="1" applyFill="1" applyBorder="1" applyAlignment="1">
      <alignment horizontal="left" vertical="center"/>
    </xf>
    <xf numFmtId="0" fontId="12" fillId="8" borderId="2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10" fillId="0" borderId="36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10" fillId="11" borderId="40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11" borderId="41" xfId="0" applyFont="1" applyFill="1" applyBorder="1" applyAlignment="1">
      <alignment horizontal="center" vertical="center"/>
    </xf>
    <xf numFmtId="0" fontId="10" fillId="8" borderId="34" xfId="0" applyFont="1" applyFill="1" applyBorder="1" applyAlignment="1">
      <alignment horizontal="right" vertical="center"/>
    </xf>
    <xf numFmtId="0" fontId="10" fillId="8" borderId="35" xfId="0" applyFont="1" applyFill="1" applyBorder="1" applyAlignment="1">
      <alignment horizontal="right" vertical="center"/>
    </xf>
    <xf numFmtId="0" fontId="34" fillId="7" borderId="48" xfId="0" applyFont="1" applyFill="1" applyBorder="1" applyAlignment="1">
      <alignment horizontal="center" vertical="center"/>
    </xf>
    <xf numFmtId="0" fontId="34" fillId="7" borderId="49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36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42" xfId="0" applyFont="1" applyFill="1" applyBorder="1" applyAlignment="1">
      <alignment horizontal="left" vertical="center" wrapText="1"/>
    </xf>
    <xf numFmtId="0" fontId="12" fillId="0" borderId="43" xfId="0" applyFont="1" applyFill="1" applyBorder="1" applyAlignment="1">
      <alignment horizontal="left" vertical="center" wrapText="1"/>
    </xf>
    <xf numFmtId="0" fontId="12" fillId="0" borderId="44" xfId="0" applyFont="1" applyFill="1" applyBorder="1" applyAlignment="1">
      <alignment horizontal="left" vertical="center" wrapText="1"/>
    </xf>
    <xf numFmtId="0" fontId="26" fillId="7" borderId="19" xfId="4" applyFont="1" applyFill="1" applyBorder="1" applyAlignment="1">
      <alignment horizontal="center" vertical="center" wrapText="1"/>
    </xf>
    <xf numFmtId="0" fontId="26" fillId="7" borderId="11" xfId="4" applyFont="1" applyFill="1" applyBorder="1" applyAlignment="1">
      <alignment horizontal="center" vertical="center" wrapText="1"/>
    </xf>
    <xf numFmtId="0" fontId="26" fillId="7" borderId="15" xfId="4" applyFont="1" applyFill="1" applyBorder="1" applyAlignment="1">
      <alignment horizontal="center" vertical="center" wrapText="1"/>
    </xf>
    <xf numFmtId="0" fontId="34" fillId="7" borderId="45" xfId="4" applyFont="1" applyFill="1" applyBorder="1" applyAlignment="1">
      <alignment horizontal="center" vertical="center"/>
    </xf>
    <xf numFmtId="0" fontId="34" fillId="7" borderId="46" xfId="4" applyFont="1" applyFill="1" applyBorder="1" applyAlignment="1">
      <alignment horizontal="center" vertical="center"/>
    </xf>
    <xf numFmtId="0" fontId="34" fillId="7" borderId="47" xfId="4" applyFont="1" applyFill="1" applyBorder="1" applyAlignment="1">
      <alignment horizontal="center" vertical="center"/>
    </xf>
    <xf numFmtId="0" fontId="3" fillId="3" borderId="16" xfId="3" applyFont="1" applyFill="1" applyBorder="1" applyAlignment="1">
      <alignment horizontal="left" vertical="center"/>
    </xf>
    <xf numFmtId="0" fontId="3" fillId="3" borderId="0" xfId="3" applyFont="1" applyFill="1" applyBorder="1" applyAlignment="1">
      <alignment horizontal="left" vertical="center"/>
    </xf>
    <xf numFmtId="0" fontId="3" fillId="3" borderId="12" xfId="3" applyFont="1" applyFill="1" applyBorder="1" applyAlignment="1">
      <alignment horizontal="left" vertical="center"/>
    </xf>
    <xf numFmtId="0" fontId="19" fillId="10" borderId="18" xfId="4" applyFont="1" applyFill="1" applyBorder="1" applyAlignment="1">
      <alignment horizontal="center" vertical="center"/>
    </xf>
    <xf numFmtId="0" fontId="19" fillId="10" borderId="7" xfId="4" applyFont="1" applyFill="1" applyBorder="1" applyAlignment="1">
      <alignment horizontal="center" vertical="center"/>
    </xf>
    <xf numFmtId="0" fontId="19" fillId="10" borderId="38" xfId="4" applyFont="1" applyFill="1" applyBorder="1" applyAlignment="1">
      <alignment horizontal="center" vertical="center"/>
    </xf>
    <xf numFmtId="0" fontId="9" fillId="3" borderId="16" xfId="3" applyFont="1" applyFill="1" applyBorder="1" applyAlignment="1">
      <alignment horizontal="left" vertical="center"/>
    </xf>
    <xf numFmtId="0" fontId="9" fillId="3" borderId="0" xfId="3" applyFont="1" applyFill="1" applyBorder="1" applyAlignment="1">
      <alignment horizontal="left" vertical="center"/>
    </xf>
    <xf numFmtId="0" fontId="9" fillId="3" borderId="12" xfId="3" applyFont="1" applyFill="1" applyBorder="1" applyAlignment="1">
      <alignment horizontal="left" vertical="center"/>
    </xf>
    <xf numFmtId="0" fontId="3" fillId="3" borderId="13" xfId="4" applyFont="1" applyFill="1" applyBorder="1" applyAlignment="1">
      <alignment horizontal="left" vertical="center" wrapText="1"/>
    </xf>
    <xf numFmtId="0" fontId="3" fillId="3" borderId="10" xfId="4" applyFont="1" applyFill="1" applyBorder="1" applyAlignment="1">
      <alignment horizontal="left" vertical="center" wrapText="1"/>
    </xf>
    <xf numFmtId="9" fontId="41" fillId="0" borderId="10" xfId="5" applyFont="1" applyFill="1" applyBorder="1" applyAlignment="1">
      <alignment horizontal="center" vertical="center" wrapText="1"/>
    </xf>
    <xf numFmtId="9" fontId="41" fillId="0" borderId="14" xfId="5" applyFont="1" applyFill="1" applyBorder="1" applyAlignment="1">
      <alignment horizontal="center" vertical="center" wrapText="1"/>
    </xf>
    <xf numFmtId="0" fontId="19" fillId="11" borderId="21" xfId="4" applyFont="1" applyFill="1" applyBorder="1" applyAlignment="1">
      <alignment horizontal="center" vertical="center"/>
    </xf>
    <xf numFmtId="0" fontId="19" fillId="11" borderId="39" xfId="4" applyFont="1" applyFill="1" applyBorder="1" applyAlignment="1">
      <alignment horizontal="center" vertical="center"/>
    </xf>
    <xf numFmtId="0" fontId="19" fillId="11" borderId="38" xfId="4" applyFont="1" applyFill="1" applyBorder="1" applyAlignment="1">
      <alignment horizontal="center" vertical="center"/>
    </xf>
    <xf numFmtId="0" fontId="39" fillId="2" borderId="0" xfId="4" applyFont="1" applyFill="1" applyAlignment="1">
      <alignment horizontal="center" vertical="center" wrapText="1"/>
    </xf>
    <xf numFmtId="169" fontId="41" fillId="2" borderId="10" xfId="0" applyNumberFormat="1" applyFont="1" applyFill="1" applyBorder="1" applyAlignment="1">
      <alignment horizontal="center" vertical="center"/>
    </xf>
    <xf numFmtId="0" fontId="42" fillId="5" borderId="16" xfId="0" applyFont="1" applyFill="1" applyBorder="1" applyAlignment="1">
      <alignment horizontal="center" vertical="center" wrapText="1"/>
    </xf>
    <xf numFmtId="0" fontId="42" fillId="5" borderId="0" xfId="0" applyFont="1" applyFill="1" applyBorder="1" applyAlignment="1">
      <alignment horizontal="center" vertical="center" wrapText="1"/>
    </xf>
    <xf numFmtId="0" fontId="42" fillId="5" borderId="12" xfId="0" applyFont="1" applyFill="1" applyBorder="1" applyAlignment="1">
      <alignment horizontal="center" vertical="center" wrapText="1"/>
    </xf>
    <xf numFmtId="0" fontId="38" fillId="12" borderId="16" xfId="0" applyFont="1" applyFill="1" applyBorder="1" applyAlignment="1">
      <alignment horizontal="center" vertical="center" wrapText="1"/>
    </xf>
    <xf numFmtId="0" fontId="38" fillId="12" borderId="0" xfId="0" applyFont="1" applyFill="1" applyBorder="1" applyAlignment="1">
      <alignment horizontal="center" vertical="center" wrapText="1"/>
    </xf>
    <xf numFmtId="0" fontId="38" fillId="12" borderId="12" xfId="0" applyFont="1" applyFill="1" applyBorder="1" applyAlignment="1">
      <alignment horizontal="center" vertical="center" wrapText="1"/>
    </xf>
  </cellXfs>
  <cellStyles count="8">
    <cellStyle name="Millares" xfId="1" builtinId="3"/>
    <cellStyle name="Moneda" xfId="2" builtinId="4"/>
    <cellStyle name="Normal" xfId="0" builtinId="0"/>
    <cellStyle name="Normal 2" xfId="3"/>
    <cellStyle name="Normal 2 2" xfId="4"/>
    <cellStyle name="Porcentaje" xfId="5" builtinId="5"/>
    <cellStyle name="Porcentual 2" xfId="6"/>
    <cellStyle name="Porcentual 2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2</xdr:row>
      <xdr:rowOff>47625</xdr:rowOff>
    </xdr:from>
    <xdr:to>
      <xdr:col>1</xdr:col>
      <xdr:colOff>1442528</xdr:colOff>
      <xdr:row>4</xdr:row>
      <xdr:rowOff>180975</xdr:rowOff>
    </xdr:to>
    <xdr:pic>
      <xdr:nvPicPr>
        <xdr:cNvPr id="3" name="2 Imagen" descr="Logo_ICCA_201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877" t="29408" r="5233" b="33908"/>
        <a:stretch>
          <a:fillRect/>
        </a:stretch>
      </xdr:blipFill>
      <xdr:spPr>
        <a:xfrm>
          <a:off x="161925" y="542925"/>
          <a:ext cx="1728278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95250</xdr:rowOff>
    </xdr:from>
    <xdr:to>
      <xdr:col>1</xdr:col>
      <xdr:colOff>1642275</xdr:colOff>
      <xdr:row>4</xdr:row>
      <xdr:rowOff>123368</xdr:rowOff>
    </xdr:to>
    <xdr:pic>
      <xdr:nvPicPr>
        <xdr:cNvPr id="3" name="2 Imagen" descr="Logo_ICCA_201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455" t="30527" r="5778" b="35985"/>
        <a:stretch>
          <a:fillRect/>
        </a:stretch>
      </xdr:blipFill>
      <xdr:spPr>
        <a:xfrm>
          <a:off x="95250" y="704850"/>
          <a:ext cx="1728000" cy="371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47625</xdr:rowOff>
    </xdr:from>
    <xdr:to>
      <xdr:col>2</xdr:col>
      <xdr:colOff>88968</xdr:colOff>
      <xdr:row>4</xdr:row>
      <xdr:rowOff>171747</xdr:rowOff>
    </xdr:to>
    <xdr:pic>
      <xdr:nvPicPr>
        <xdr:cNvPr id="3" name="2 Imagen" descr="Logo_ICCA_201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877" t="29408" r="5233" b="33908"/>
        <a:stretch>
          <a:fillRect/>
        </a:stretch>
      </xdr:blipFill>
      <xdr:spPr>
        <a:xfrm>
          <a:off x="57150" y="638175"/>
          <a:ext cx="1879668" cy="4670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87474</xdr:colOff>
      <xdr:row>1</xdr:row>
      <xdr:rowOff>106694</xdr:rowOff>
    </xdr:from>
    <xdr:to>
      <xdr:col>1</xdr:col>
      <xdr:colOff>1189591</xdr:colOff>
      <xdr:row>3</xdr:row>
      <xdr:rowOff>146063</xdr:rowOff>
    </xdr:to>
    <xdr:pic>
      <xdr:nvPicPr>
        <xdr:cNvPr id="3" name="2 Imagen" descr="Logo_ICCA_2018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877" t="29408" r="5233" b="33908"/>
        <a:stretch>
          <a:fillRect/>
        </a:stretch>
      </xdr:blipFill>
      <xdr:spPr>
        <a:xfrm>
          <a:off x="87474" y="349679"/>
          <a:ext cx="1879668" cy="4670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jb/Desktop/RESPALDOS%20NATU/NATU%20CNCINE/2016/CONVOCATORIA%202016/FORMATOS%20CONVOCATORIAS%20ANTERIORES/DESARROLLO%20DE%20PROYECTOS/DOCUMENTOS/formato%20presupuesto%20MODE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PROMOCION%20Y%20ESTREN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ficcion 2013"/>
      <sheetName val="Hoja1"/>
    </sheetNames>
    <sheetDataSet>
      <sheetData sheetId="0"/>
      <sheetData sheetId="1">
        <row r="1">
          <cell r="A1" t="str">
            <v>Seleccionar</v>
          </cell>
        </row>
        <row r="2">
          <cell r="A2" t="str">
            <v>Días</v>
          </cell>
        </row>
        <row r="3">
          <cell r="A3" t="str">
            <v>Semanas</v>
          </cell>
        </row>
        <row r="4">
          <cell r="A4" t="str">
            <v>Meses</v>
          </cell>
        </row>
        <row r="5">
          <cell r="A5" t="str">
            <v>Paquete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PROMOCIÓN ESTRENO"/>
      <sheetName val="PLAN DE USO DEL APORTE"/>
      <sheetName val="PLAN DE FINANCIAMIENTO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6"/>
  <sheetViews>
    <sheetView zoomScaleSheetLayoutView="90" workbookViewId="0">
      <selection activeCell="B327" sqref="B327"/>
    </sheetView>
  </sheetViews>
  <sheetFormatPr baseColWidth="10" defaultColWidth="9" defaultRowHeight="14.25" x14ac:dyDescent="0.25"/>
  <cols>
    <col min="1" max="1" width="6.7109375" style="49" customWidth="1"/>
    <col min="2" max="2" width="57.28515625" style="50" customWidth="1"/>
    <col min="3" max="3" width="11.28515625" style="41" customWidth="1"/>
    <col min="4" max="4" width="10" style="47" customWidth="1"/>
    <col min="5" max="5" width="12" style="47" customWidth="1"/>
    <col min="6" max="6" width="15" style="51" customWidth="1"/>
    <col min="7" max="7" width="14.42578125" style="48" bestFit="1" customWidth="1"/>
    <col min="8" max="8" width="9" style="1"/>
    <col min="9" max="9" width="11.7109375" style="1" customWidth="1"/>
    <col min="10" max="16384" width="9" style="1"/>
  </cols>
  <sheetData>
    <row r="1" spans="1:13" ht="21.75" customHeight="1" x14ac:dyDescent="0.25">
      <c r="A1" s="240" t="s">
        <v>579</v>
      </c>
      <c r="B1" s="241"/>
      <c r="C1" s="241"/>
      <c r="D1" s="241"/>
      <c r="E1" s="241"/>
      <c r="F1" s="241"/>
      <c r="G1" s="242"/>
      <c r="I1" s="243" t="s">
        <v>0</v>
      </c>
      <c r="J1" s="244"/>
      <c r="K1" s="244"/>
      <c r="L1" s="244"/>
      <c r="M1" s="245"/>
    </row>
    <row r="2" spans="1:13" x14ac:dyDescent="0.25">
      <c r="A2" s="250" t="s">
        <v>568</v>
      </c>
      <c r="B2" s="251"/>
      <c r="C2" s="251"/>
      <c r="D2" s="251"/>
      <c r="E2" s="251"/>
      <c r="F2" s="251"/>
      <c r="G2" s="252"/>
      <c r="I2" s="2" t="s">
        <v>1</v>
      </c>
      <c r="J2" s="3"/>
      <c r="K2" s="3"/>
      <c r="L2" s="3"/>
      <c r="M2" s="4"/>
    </row>
    <row r="3" spans="1:13" ht="16.5" x14ac:dyDescent="0.25">
      <c r="A3" s="99"/>
      <c r="B3" s="100"/>
      <c r="C3" s="101"/>
      <c r="D3" s="102"/>
      <c r="E3" s="103"/>
      <c r="F3" s="90"/>
      <c r="G3" s="104"/>
      <c r="I3" s="2" t="s">
        <v>3</v>
      </c>
      <c r="J3" s="3"/>
      <c r="K3" s="3"/>
      <c r="L3" s="3"/>
      <c r="M3" s="4"/>
    </row>
    <row r="4" spans="1:13" ht="16.5" x14ac:dyDescent="0.3">
      <c r="A4" s="99"/>
      <c r="B4" s="100"/>
      <c r="C4" s="105"/>
      <c r="D4" s="106"/>
      <c r="E4" s="103"/>
      <c r="F4" s="90"/>
      <c r="G4" s="104"/>
      <c r="I4" s="2" t="s">
        <v>4</v>
      </c>
      <c r="J4" s="3"/>
      <c r="K4" s="3"/>
      <c r="L4" s="3"/>
      <c r="M4" s="4"/>
    </row>
    <row r="5" spans="1:13" ht="16.5" x14ac:dyDescent="0.25">
      <c r="A5" s="94"/>
      <c r="B5" s="107"/>
      <c r="C5" s="108"/>
      <c r="D5" s="108"/>
      <c r="E5" s="109"/>
      <c r="F5" s="90"/>
      <c r="G5" s="104"/>
      <c r="I5" s="2" t="s">
        <v>5</v>
      </c>
      <c r="J5" s="3"/>
      <c r="K5" s="3"/>
      <c r="L5" s="3"/>
      <c r="M5" s="4"/>
    </row>
    <row r="6" spans="1:13" ht="18.75" thickBot="1" x14ac:dyDescent="0.3">
      <c r="A6" s="110" t="s">
        <v>2</v>
      </c>
      <c r="B6" s="111"/>
      <c r="C6" s="108"/>
      <c r="D6" s="109"/>
      <c r="E6" s="109"/>
      <c r="F6" s="90"/>
      <c r="G6" s="104"/>
      <c r="I6" s="2" t="s">
        <v>6</v>
      </c>
      <c r="J6" s="3"/>
      <c r="K6" s="3"/>
      <c r="L6" s="3"/>
      <c r="M6" s="4"/>
    </row>
    <row r="7" spans="1:13" ht="31.5" customHeight="1" thickBot="1" x14ac:dyDescent="0.3">
      <c r="A7" s="253" t="s">
        <v>537</v>
      </c>
      <c r="B7" s="254"/>
      <c r="C7" s="254"/>
      <c r="D7" s="254"/>
      <c r="E7" s="254"/>
      <c r="F7" s="254"/>
      <c r="G7" s="152">
        <f>G347</f>
        <v>0</v>
      </c>
    </row>
    <row r="8" spans="1:13" ht="15" x14ac:dyDescent="0.25">
      <c r="A8" s="115" t="s">
        <v>7</v>
      </c>
      <c r="B8" s="112" t="s">
        <v>8</v>
      </c>
      <c r="C8" s="113" t="s">
        <v>9</v>
      </c>
      <c r="D8" s="113" t="s">
        <v>10</v>
      </c>
      <c r="E8" s="113" t="s">
        <v>11</v>
      </c>
      <c r="F8" s="114" t="s">
        <v>12</v>
      </c>
      <c r="G8" s="116" t="s">
        <v>13</v>
      </c>
      <c r="I8" s="8"/>
      <c r="J8" s="8"/>
      <c r="K8" s="8"/>
      <c r="L8" s="8"/>
      <c r="M8" s="8"/>
    </row>
    <row r="9" spans="1:13" s="8" customFormat="1" ht="18" customHeight="1" x14ac:dyDescent="0.2">
      <c r="A9" s="153">
        <v>1</v>
      </c>
      <c r="B9" s="154" t="s">
        <v>14</v>
      </c>
      <c r="C9" s="155"/>
      <c r="D9" s="154"/>
      <c r="E9" s="154"/>
      <c r="F9" s="154"/>
      <c r="G9" s="156"/>
    </row>
    <row r="10" spans="1:13" s="8" customFormat="1" ht="18" customHeight="1" x14ac:dyDescent="0.2">
      <c r="A10" s="181" t="s">
        <v>15</v>
      </c>
      <c r="B10" s="246" t="s">
        <v>16</v>
      </c>
      <c r="C10" s="246"/>
      <c r="D10" s="246"/>
      <c r="E10" s="246"/>
      <c r="F10" s="247"/>
      <c r="G10" s="178">
        <f>F11+F12+F13+F14+F15+F16</f>
        <v>0</v>
      </c>
    </row>
    <row r="11" spans="1:13" s="8" customFormat="1" ht="18" customHeight="1" x14ac:dyDescent="0.25">
      <c r="A11" s="117" t="s">
        <v>17</v>
      </c>
      <c r="B11" s="10" t="s">
        <v>18</v>
      </c>
      <c r="C11" s="11" t="s">
        <v>1</v>
      </c>
      <c r="D11" s="12">
        <v>0</v>
      </c>
      <c r="E11" s="13">
        <v>0</v>
      </c>
      <c r="F11" s="158">
        <f t="shared" ref="F11:F16" si="0">D11*E11</f>
        <v>0</v>
      </c>
      <c r="G11" s="118"/>
      <c r="I11" s="9"/>
    </row>
    <row r="12" spans="1:13" s="8" customFormat="1" ht="18" customHeight="1" x14ac:dyDescent="0.25">
      <c r="A12" s="117" t="s">
        <v>19</v>
      </c>
      <c r="B12" s="14" t="s">
        <v>567</v>
      </c>
      <c r="C12" s="11" t="s">
        <v>1</v>
      </c>
      <c r="D12" s="12">
        <v>0</v>
      </c>
      <c r="E12" s="13">
        <v>0</v>
      </c>
      <c r="F12" s="158">
        <f t="shared" si="0"/>
        <v>0</v>
      </c>
      <c r="G12" s="118"/>
      <c r="I12" s="9"/>
    </row>
    <row r="13" spans="1:13" s="8" customFormat="1" ht="28.5" x14ac:dyDescent="0.25">
      <c r="A13" s="117" t="s">
        <v>20</v>
      </c>
      <c r="B13" s="14" t="s">
        <v>21</v>
      </c>
      <c r="C13" s="11" t="s">
        <v>1</v>
      </c>
      <c r="D13" s="12">
        <v>0</v>
      </c>
      <c r="E13" s="13">
        <v>0</v>
      </c>
      <c r="F13" s="158">
        <f t="shared" si="0"/>
        <v>0</v>
      </c>
      <c r="G13" s="118"/>
      <c r="I13" s="9"/>
    </row>
    <row r="14" spans="1:13" s="8" customFormat="1" ht="15" x14ac:dyDescent="0.25">
      <c r="A14" s="117" t="s">
        <v>22</v>
      </c>
      <c r="B14" s="15" t="s">
        <v>23</v>
      </c>
      <c r="C14" s="11" t="s">
        <v>1</v>
      </c>
      <c r="D14" s="12">
        <v>0</v>
      </c>
      <c r="E14" s="13">
        <v>0</v>
      </c>
      <c r="F14" s="158">
        <f t="shared" si="0"/>
        <v>0</v>
      </c>
      <c r="G14" s="118"/>
      <c r="I14" s="9"/>
    </row>
    <row r="15" spans="1:13" s="8" customFormat="1" ht="18" customHeight="1" x14ac:dyDescent="0.2">
      <c r="A15" s="117" t="s">
        <v>24</v>
      </c>
      <c r="B15" s="16" t="s">
        <v>25</v>
      </c>
      <c r="C15" s="11" t="s">
        <v>1</v>
      </c>
      <c r="D15" s="12">
        <v>0</v>
      </c>
      <c r="E15" s="13">
        <v>0</v>
      </c>
      <c r="F15" s="158">
        <f t="shared" si="0"/>
        <v>0</v>
      </c>
      <c r="G15" s="118"/>
    </row>
    <row r="16" spans="1:13" s="8" customFormat="1" ht="18" customHeight="1" x14ac:dyDescent="0.2">
      <c r="A16" s="119" t="s">
        <v>26</v>
      </c>
      <c r="B16" s="16" t="s">
        <v>27</v>
      </c>
      <c r="C16" s="11" t="s">
        <v>1</v>
      </c>
      <c r="D16" s="12">
        <v>0</v>
      </c>
      <c r="E16" s="13">
        <v>0</v>
      </c>
      <c r="F16" s="158">
        <f t="shared" si="0"/>
        <v>0</v>
      </c>
      <c r="G16" s="118"/>
    </row>
    <row r="17" spans="1:7" s="8" customFormat="1" ht="18" customHeight="1" x14ac:dyDescent="0.2">
      <c r="A17" s="248" t="s">
        <v>28</v>
      </c>
      <c r="B17" s="249"/>
      <c r="C17" s="249"/>
      <c r="D17" s="249"/>
      <c r="E17" s="249"/>
      <c r="F17" s="249"/>
      <c r="G17" s="120"/>
    </row>
    <row r="18" spans="1:7" s="8" customFormat="1" ht="18" customHeight="1" x14ac:dyDescent="0.2">
      <c r="A18" s="182" t="s">
        <v>29</v>
      </c>
      <c r="B18" s="255" t="s">
        <v>30</v>
      </c>
      <c r="C18" s="255"/>
      <c r="D18" s="255"/>
      <c r="E18" s="255"/>
      <c r="F18" s="256"/>
      <c r="G18" s="178">
        <f>F19+F20+F21+F22+F23+F24+F25</f>
        <v>0</v>
      </c>
    </row>
    <row r="19" spans="1:7" s="8" customFormat="1" ht="18" customHeight="1" x14ac:dyDescent="0.2">
      <c r="A19" s="117" t="s">
        <v>31</v>
      </c>
      <c r="B19" s="10" t="s">
        <v>32</v>
      </c>
      <c r="C19" s="11" t="s">
        <v>1</v>
      </c>
      <c r="D19" s="12">
        <v>0</v>
      </c>
      <c r="E19" s="13">
        <v>0</v>
      </c>
      <c r="F19" s="158">
        <f>D19*E19</f>
        <v>0</v>
      </c>
      <c r="G19" s="121"/>
    </row>
    <row r="20" spans="1:7" s="8" customFormat="1" ht="18" customHeight="1" x14ac:dyDescent="0.2">
      <c r="A20" s="117" t="s">
        <v>33</v>
      </c>
      <c r="B20" s="14" t="s">
        <v>34</v>
      </c>
      <c r="C20" s="11" t="s">
        <v>1</v>
      </c>
      <c r="D20" s="12">
        <v>0</v>
      </c>
      <c r="E20" s="13">
        <v>0</v>
      </c>
      <c r="F20" s="158">
        <f t="shared" ref="F20:F25" si="1">D20*E20</f>
        <v>0</v>
      </c>
      <c r="G20" s="121"/>
    </row>
    <row r="21" spans="1:7" s="8" customFormat="1" ht="18" customHeight="1" x14ac:dyDescent="0.2">
      <c r="A21" s="117" t="s">
        <v>35</v>
      </c>
      <c r="B21" s="14" t="s">
        <v>36</v>
      </c>
      <c r="C21" s="11" t="s">
        <v>1</v>
      </c>
      <c r="D21" s="12">
        <v>0</v>
      </c>
      <c r="E21" s="13">
        <v>0</v>
      </c>
      <c r="F21" s="158">
        <f t="shared" si="1"/>
        <v>0</v>
      </c>
      <c r="G21" s="121"/>
    </row>
    <row r="22" spans="1:7" s="8" customFormat="1" ht="18" customHeight="1" x14ac:dyDescent="0.2">
      <c r="A22" s="117" t="s">
        <v>37</v>
      </c>
      <c r="B22" s="14" t="s">
        <v>38</v>
      </c>
      <c r="C22" s="11" t="s">
        <v>1</v>
      </c>
      <c r="D22" s="12">
        <v>0</v>
      </c>
      <c r="E22" s="13">
        <v>0</v>
      </c>
      <c r="F22" s="158">
        <f t="shared" si="1"/>
        <v>0</v>
      </c>
      <c r="G22" s="121"/>
    </row>
    <row r="23" spans="1:7" s="8" customFormat="1" ht="18" customHeight="1" x14ac:dyDescent="0.2">
      <c r="A23" s="117" t="s">
        <v>39</v>
      </c>
      <c r="B23" s="14" t="s">
        <v>40</v>
      </c>
      <c r="C23" s="11" t="s">
        <v>1</v>
      </c>
      <c r="D23" s="12">
        <v>0</v>
      </c>
      <c r="E23" s="13">
        <v>0</v>
      </c>
      <c r="F23" s="158">
        <f t="shared" si="1"/>
        <v>0</v>
      </c>
      <c r="G23" s="121"/>
    </row>
    <row r="24" spans="1:7" s="8" customFormat="1" ht="18" customHeight="1" x14ac:dyDescent="0.2">
      <c r="A24" s="117" t="s">
        <v>41</v>
      </c>
      <c r="B24" s="15" t="s">
        <v>42</v>
      </c>
      <c r="C24" s="11" t="s">
        <v>1</v>
      </c>
      <c r="D24" s="12">
        <v>0</v>
      </c>
      <c r="E24" s="13">
        <v>0</v>
      </c>
      <c r="F24" s="158">
        <f t="shared" si="1"/>
        <v>0</v>
      </c>
      <c r="G24" s="121"/>
    </row>
    <row r="25" spans="1:7" s="8" customFormat="1" ht="18" customHeight="1" x14ac:dyDescent="0.2">
      <c r="A25" s="117" t="s">
        <v>43</v>
      </c>
      <c r="B25" s="15" t="s">
        <v>44</v>
      </c>
      <c r="C25" s="11" t="s">
        <v>1</v>
      </c>
      <c r="D25" s="12">
        <v>0</v>
      </c>
      <c r="E25" s="13">
        <v>0</v>
      </c>
      <c r="F25" s="158">
        <f t="shared" si="1"/>
        <v>0</v>
      </c>
      <c r="G25" s="121"/>
    </row>
    <row r="26" spans="1:7" s="8" customFormat="1" ht="18" customHeight="1" x14ac:dyDescent="0.2">
      <c r="A26" s="257" t="s">
        <v>28</v>
      </c>
      <c r="B26" s="258"/>
      <c r="C26" s="258"/>
      <c r="D26" s="258"/>
      <c r="E26" s="258"/>
      <c r="F26" s="259"/>
      <c r="G26" s="121"/>
    </row>
    <row r="27" spans="1:7" s="8" customFormat="1" ht="18" customHeight="1" x14ac:dyDescent="0.2">
      <c r="A27" s="182" t="s">
        <v>45</v>
      </c>
      <c r="B27" s="255" t="s">
        <v>46</v>
      </c>
      <c r="C27" s="255"/>
      <c r="D27" s="255"/>
      <c r="E27" s="255"/>
      <c r="F27" s="256"/>
      <c r="G27" s="178">
        <f>F28+F29+F30+F31</f>
        <v>0</v>
      </c>
    </row>
    <row r="28" spans="1:7" s="8" customFormat="1" ht="18" customHeight="1" x14ac:dyDescent="0.2">
      <c r="A28" s="117" t="s">
        <v>47</v>
      </c>
      <c r="B28" s="10" t="s">
        <v>48</v>
      </c>
      <c r="C28" s="11" t="s">
        <v>1</v>
      </c>
      <c r="D28" s="12">
        <v>0</v>
      </c>
      <c r="E28" s="13">
        <v>0</v>
      </c>
      <c r="F28" s="158">
        <f>D28*E28</f>
        <v>0</v>
      </c>
      <c r="G28" s="121"/>
    </row>
    <row r="29" spans="1:7" s="8" customFormat="1" ht="18" customHeight="1" x14ac:dyDescent="0.2">
      <c r="A29" s="117" t="s">
        <v>49</v>
      </c>
      <c r="B29" s="14" t="s">
        <v>570</v>
      </c>
      <c r="C29" s="11" t="s">
        <v>1</v>
      </c>
      <c r="D29" s="12">
        <v>0</v>
      </c>
      <c r="E29" s="13">
        <v>0</v>
      </c>
      <c r="F29" s="158">
        <f>D29*E29</f>
        <v>0</v>
      </c>
      <c r="G29" s="121"/>
    </row>
    <row r="30" spans="1:7" s="8" customFormat="1" ht="18" customHeight="1" x14ac:dyDescent="0.2">
      <c r="A30" s="117" t="s">
        <v>50</v>
      </c>
      <c r="B30" s="14" t="s">
        <v>569</v>
      </c>
      <c r="C30" s="11" t="s">
        <v>1</v>
      </c>
      <c r="D30" s="12">
        <v>0</v>
      </c>
      <c r="E30" s="13">
        <v>0</v>
      </c>
      <c r="F30" s="158">
        <f>D30*E30</f>
        <v>0</v>
      </c>
      <c r="G30" s="121"/>
    </row>
    <row r="31" spans="1:7" s="8" customFormat="1" ht="18" customHeight="1" x14ac:dyDescent="0.2">
      <c r="A31" s="119" t="s">
        <v>51</v>
      </c>
      <c r="B31" s="15" t="s">
        <v>52</v>
      </c>
      <c r="C31" s="11" t="s">
        <v>1</v>
      </c>
      <c r="D31" s="12">
        <v>0</v>
      </c>
      <c r="E31" s="13">
        <v>0</v>
      </c>
      <c r="F31" s="158">
        <f>D31*E31</f>
        <v>0</v>
      </c>
      <c r="G31" s="121"/>
    </row>
    <row r="32" spans="1:7" s="8" customFormat="1" ht="18" customHeight="1" x14ac:dyDescent="0.2">
      <c r="A32" s="248" t="s">
        <v>28</v>
      </c>
      <c r="B32" s="249"/>
      <c r="C32" s="249"/>
      <c r="D32" s="249"/>
      <c r="E32" s="249"/>
      <c r="F32" s="249"/>
      <c r="G32" s="121"/>
    </row>
    <row r="33" spans="1:13" s="8" customFormat="1" ht="18" customHeight="1" x14ac:dyDescent="0.2">
      <c r="A33" s="122"/>
      <c r="B33" s="260" t="s">
        <v>53</v>
      </c>
      <c r="C33" s="261"/>
      <c r="D33" s="261"/>
      <c r="E33" s="261"/>
      <c r="F33" s="261"/>
      <c r="G33" s="178">
        <f>G27+G18+G10</f>
        <v>0</v>
      </c>
    </row>
    <row r="34" spans="1:13" s="8" customFormat="1" ht="18" customHeight="1" x14ac:dyDescent="0.2">
      <c r="A34" s="122"/>
      <c r="B34" s="262" t="s">
        <v>54</v>
      </c>
      <c r="C34" s="263"/>
      <c r="D34" s="263"/>
      <c r="E34" s="263"/>
      <c r="F34" s="263"/>
      <c r="G34" s="178">
        <f>+G33*0.05</f>
        <v>0</v>
      </c>
    </row>
    <row r="35" spans="1:13" s="8" customFormat="1" ht="18" customHeight="1" x14ac:dyDescent="0.2">
      <c r="A35" s="122"/>
      <c r="B35" s="262" t="s">
        <v>55</v>
      </c>
      <c r="C35" s="263"/>
      <c r="D35" s="263"/>
      <c r="E35" s="263"/>
      <c r="F35" s="263"/>
      <c r="G35" s="178">
        <f>G33+G34</f>
        <v>0</v>
      </c>
    </row>
    <row r="36" spans="1:13" s="8" customFormat="1" ht="18" customHeight="1" x14ac:dyDescent="0.2">
      <c r="A36" s="122"/>
      <c r="B36" s="262" t="s">
        <v>539</v>
      </c>
      <c r="C36" s="263"/>
      <c r="D36" s="263"/>
      <c r="E36" s="263"/>
      <c r="F36" s="263"/>
      <c r="G36" s="178">
        <f>G35*0.12</f>
        <v>0</v>
      </c>
    </row>
    <row r="37" spans="1:13" s="8" customFormat="1" ht="18" customHeight="1" x14ac:dyDescent="0.2">
      <c r="A37" s="122"/>
      <c r="B37" s="262" t="s">
        <v>56</v>
      </c>
      <c r="C37" s="263"/>
      <c r="D37" s="263"/>
      <c r="E37" s="263"/>
      <c r="F37" s="263"/>
      <c r="G37" s="178">
        <f>G35+G36</f>
        <v>0</v>
      </c>
    </row>
    <row r="38" spans="1:13" s="8" customFormat="1" ht="18" customHeight="1" x14ac:dyDescent="0.25">
      <c r="A38" s="157">
        <v>2</v>
      </c>
      <c r="B38" s="154" t="s">
        <v>57</v>
      </c>
      <c r="C38" s="155"/>
      <c r="D38" s="154"/>
      <c r="E38" s="154"/>
      <c r="F38" s="154"/>
      <c r="G38" s="156"/>
      <c r="I38" s="1"/>
      <c r="J38" s="1"/>
      <c r="K38" s="1"/>
      <c r="L38" s="1"/>
      <c r="M38" s="1"/>
    </row>
    <row r="39" spans="1:13" ht="18" customHeight="1" x14ac:dyDescent="0.25">
      <c r="A39" s="182" t="s">
        <v>58</v>
      </c>
      <c r="B39" s="185" t="s">
        <v>59</v>
      </c>
      <c r="C39" s="233"/>
      <c r="D39" s="233"/>
      <c r="E39" s="234"/>
      <c r="F39" s="184"/>
      <c r="G39" s="178">
        <f>F40+F41+F42+F43+F44+F45+F46+F47+F48+F49</f>
        <v>0</v>
      </c>
    </row>
    <row r="40" spans="1:13" ht="18" customHeight="1" x14ac:dyDescent="0.25">
      <c r="A40" s="117" t="s">
        <v>60</v>
      </c>
      <c r="B40" s="10" t="s">
        <v>61</v>
      </c>
      <c r="C40" s="11" t="s">
        <v>1</v>
      </c>
      <c r="D40" s="12">
        <v>0</v>
      </c>
      <c r="E40" s="13">
        <v>0</v>
      </c>
      <c r="F40" s="158">
        <f>D40*E40</f>
        <v>0</v>
      </c>
      <c r="G40" s="123"/>
    </row>
    <row r="41" spans="1:13" ht="18" customHeight="1" x14ac:dyDescent="0.25">
      <c r="A41" s="117" t="s">
        <v>62</v>
      </c>
      <c r="B41" s="14" t="s">
        <v>571</v>
      </c>
      <c r="C41" s="11" t="s">
        <v>1</v>
      </c>
      <c r="D41" s="17">
        <v>0</v>
      </c>
      <c r="E41" s="13">
        <v>0</v>
      </c>
      <c r="F41" s="158">
        <f>D41*E41</f>
        <v>0</v>
      </c>
      <c r="G41" s="123"/>
    </row>
    <row r="42" spans="1:13" ht="18" customHeight="1" x14ac:dyDescent="0.25">
      <c r="A42" s="117" t="s">
        <v>63</v>
      </c>
      <c r="B42" s="14" t="s">
        <v>64</v>
      </c>
      <c r="C42" s="11" t="s">
        <v>1</v>
      </c>
      <c r="D42" s="17">
        <v>0</v>
      </c>
      <c r="E42" s="13">
        <v>0</v>
      </c>
      <c r="F42" s="158">
        <f t="shared" ref="F42:F49" si="2">D42*E42</f>
        <v>0</v>
      </c>
      <c r="G42" s="123"/>
    </row>
    <row r="43" spans="1:13" ht="18" customHeight="1" x14ac:dyDescent="0.25">
      <c r="A43" s="117" t="s">
        <v>65</v>
      </c>
      <c r="B43" s="14" t="s">
        <v>66</v>
      </c>
      <c r="C43" s="11" t="s">
        <v>1</v>
      </c>
      <c r="D43" s="17">
        <v>0</v>
      </c>
      <c r="E43" s="13">
        <v>0</v>
      </c>
      <c r="F43" s="158">
        <f>D43*E43</f>
        <v>0</v>
      </c>
      <c r="G43" s="123"/>
    </row>
    <row r="44" spans="1:13" ht="18" customHeight="1" x14ac:dyDescent="0.25">
      <c r="A44" s="117" t="s">
        <v>67</v>
      </c>
      <c r="B44" s="14" t="s">
        <v>572</v>
      </c>
      <c r="C44" s="11" t="s">
        <v>1</v>
      </c>
      <c r="D44" s="17">
        <v>0</v>
      </c>
      <c r="E44" s="13">
        <v>0</v>
      </c>
      <c r="F44" s="158">
        <f t="shared" si="2"/>
        <v>0</v>
      </c>
      <c r="G44" s="123"/>
    </row>
    <row r="45" spans="1:13" ht="18" customHeight="1" x14ac:dyDescent="0.25">
      <c r="A45" s="117" t="s">
        <v>68</v>
      </c>
      <c r="B45" s="14" t="s">
        <v>573</v>
      </c>
      <c r="C45" s="11" t="s">
        <v>1</v>
      </c>
      <c r="D45" s="17">
        <v>0</v>
      </c>
      <c r="E45" s="13">
        <v>0</v>
      </c>
      <c r="F45" s="158">
        <f t="shared" si="2"/>
        <v>0</v>
      </c>
      <c r="G45" s="123"/>
    </row>
    <row r="46" spans="1:13" ht="18" customHeight="1" x14ac:dyDescent="0.25">
      <c r="A46" s="117" t="s">
        <v>69</v>
      </c>
      <c r="B46" s="14" t="s">
        <v>574</v>
      </c>
      <c r="C46" s="11" t="s">
        <v>1</v>
      </c>
      <c r="D46" s="17">
        <v>0</v>
      </c>
      <c r="E46" s="13">
        <v>0</v>
      </c>
      <c r="F46" s="158">
        <f t="shared" si="2"/>
        <v>0</v>
      </c>
      <c r="G46" s="123"/>
    </row>
    <row r="47" spans="1:13" ht="18" customHeight="1" x14ac:dyDescent="0.25">
      <c r="A47" s="117" t="s">
        <v>70</v>
      </c>
      <c r="B47" s="14" t="s">
        <v>71</v>
      </c>
      <c r="C47" s="11" t="s">
        <v>1</v>
      </c>
      <c r="D47" s="17">
        <v>0</v>
      </c>
      <c r="E47" s="13">
        <v>0</v>
      </c>
      <c r="F47" s="158">
        <f t="shared" si="2"/>
        <v>0</v>
      </c>
      <c r="G47" s="123"/>
    </row>
    <row r="48" spans="1:13" ht="18" customHeight="1" x14ac:dyDescent="0.25">
      <c r="A48" s="117" t="s">
        <v>72</v>
      </c>
      <c r="B48" s="14" t="s">
        <v>73</v>
      </c>
      <c r="C48" s="11" t="s">
        <v>1</v>
      </c>
      <c r="D48" s="17">
        <v>0</v>
      </c>
      <c r="E48" s="13">
        <v>0</v>
      </c>
      <c r="F48" s="158">
        <f t="shared" si="2"/>
        <v>0</v>
      </c>
      <c r="G48" s="123"/>
    </row>
    <row r="49" spans="1:9" ht="18" customHeight="1" x14ac:dyDescent="0.25">
      <c r="A49" s="117" t="s">
        <v>74</v>
      </c>
      <c r="B49" s="14" t="s">
        <v>75</v>
      </c>
      <c r="C49" s="11" t="s">
        <v>1</v>
      </c>
      <c r="D49" s="17">
        <v>0</v>
      </c>
      <c r="E49" s="13">
        <v>0</v>
      </c>
      <c r="F49" s="158">
        <f t="shared" si="2"/>
        <v>0</v>
      </c>
      <c r="G49" s="123"/>
    </row>
    <row r="50" spans="1:9" ht="18" customHeight="1" x14ac:dyDescent="0.25">
      <c r="A50" s="257" t="s">
        <v>28</v>
      </c>
      <c r="B50" s="258"/>
      <c r="C50" s="258"/>
      <c r="D50" s="258"/>
      <c r="E50" s="258"/>
      <c r="F50" s="259"/>
      <c r="G50" s="123"/>
    </row>
    <row r="51" spans="1:9" ht="18" customHeight="1" x14ac:dyDescent="0.25">
      <c r="A51" s="181" t="s">
        <v>76</v>
      </c>
      <c r="B51" s="185" t="s">
        <v>77</v>
      </c>
      <c r="C51" s="186"/>
      <c r="D51" s="186"/>
      <c r="E51" s="187"/>
      <c r="F51" s="188"/>
      <c r="G51" s="178">
        <f>F52+F53+F54+F55</f>
        <v>0</v>
      </c>
    </row>
    <row r="52" spans="1:9" ht="18" customHeight="1" x14ac:dyDescent="0.25">
      <c r="A52" s="117" t="s">
        <v>78</v>
      </c>
      <c r="B52" s="10" t="s">
        <v>79</v>
      </c>
      <c r="C52" s="11" t="s">
        <v>1</v>
      </c>
      <c r="D52" s="12">
        <v>0</v>
      </c>
      <c r="E52" s="13">
        <v>0</v>
      </c>
      <c r="F52" s="159">
        <f>D52*E52</f>
        <v>0</v>
      </c>
      <c r="G52" s="123"/>
    </row>
    <row r="53" spans="1:9" ht="18" customHeight="1" x14ac:dyDescent="0.25">
      <c r="A53" s="117" t="s">
        <v>80</v>
      </c>
      <c r="B53" s="14" t="s">
        <v>81</v>
      </c>
      <c r="C53" s="11" t="s">
        <v>1</v>
      </c>
      <c r="D53" s="12">
        <v>0</v>
      </c>
      <c r="E53" s="13">
        <v>0</v>
      </c>
      <c r="F53" s="158">
        <f>D53*E53</f>
        <v>0</v>
      </c>
      <c r="G53" s="123"/>
    </row>
    <row r="54" spans="1:9" ht="18" customHeight="1" x14ac:dyDescent="0.25">
      <c r="A54" s="117" t="s">
        <v>82</v>
      </c>
      <c r="B54" s="14" t="s">
        <v>83</v>
      </c>
      <c r="C54" s="11" t="s">
        <v>1</v>
      </c>
      <c r="D54" s="12">
        <v>0</v>
      </c>
      <c r="E54" s="13">
        <v>0</v>
      </c>
      <c r="F54" s="158">
        <f>D54*E54</f>
        <v>0</v>
      </c>
      <c r="G54" s="123"/>
    </row>
    <row r="55" spans="1:9" ht="18" customHeight="1" x14ac:dyDescent="0.25">
      <c r="A55" s="117" t="s">
        <v>84</v>
      </c>
      <c r="B55" s="14" t="s">
        <v>85</v>
      </c>
      <c r="C55" s="11" t="s">
        <v>1</v>
      </c>
      <c r="D55" s="12">
        <v>0</v>
      </c>
      <c r="E55" s="13">
        <v>0</v>
      </c>
      <c r="F55" s="158">
        <f>D55*E55</f>
        <v>0</v>
      </c>
      <c r="G55" s="123"/>
    </row>
    <row r="56" spans="1:9" ht="18" customHeight="1" x14ac:dyDescent="0.25">
      <c r="A56" s="257" t="s">
        <v>28</v>
      </c>
      <c r="B56" s="258"/>
      <c r="C56" s="258"/>
      <c r="D56" s="258"/>
      <c r="E56" s="258"/>
      <c r="F56" s="259"/>
      <c r="G56" s="123"/>
    </row>
    <row r="57" spans="1:9" ht="18" customHeight="1" x14ac:dyDescent="0.25">
      <c r="A57" s="182" t="s">
        <v>86</v>
      </c>
      <c r="B57" s="264" t="s">
        <v>87</v>
      </c>
      <c r="C57" s="265"/>
      <c r="D57" s="265"/>
      <c r="E57" s="265"/>
      <c r="F57" s="266"/>
      <c r="G57" s="178">
        <f>F58+F59+F60+F61+F62+F63</f>
        <v>0</v>
      </c>
    </row>
    <row r="58" spans="1:9" ht="18" customHeight="1" x14ac:dyDescent="0.25">
      <c r="A58" s="117" t="s">
        <v>88</v>
      </c>
      <c r="B58" s="18" t="s">
        <v>89</v>
      </c>
      <c r="C58" s="11" t="s">
        <v>1</v>
      </c>
      <c r="D58" s="19">
        <v>0</v>
      </c>
      <c r="E58" s="13">
        <v>0</v>
      </c>
      <c r="F58" s="158">
        <f t="shared" ref="F58:F63" si="3">D58*E58</f>
        <v>0</v>
      </c>
      <c r="G58" s="124"/>
    </row>
    <row r="59" spans="1:9" ht="28.5" x14ac:dyDescent="0.25">
      <c r="A59" s="117" t="s">
        <v>90</v>
      </c>
      <c r="B59" s="20" t="s">
        <v>91</v>
      </c>
      <c r="C59" s="11" t="s">
        <v>1</v>
      </c>
      <c r="D59" s="19">
        <v>0</v>
      </c>
      <c r="E59" s="13">
        <v>0</v>
      </c>
      <c r="F59" s="158">
        <f t="shared" si="3"/>
        <v>0</v>
      </c>
      <c r="G59" s="123"/>
    </row>
    <row r="60" spans="1:9" ht="19.5" customHeight="1" x14ac:dyDescent="0.25">
      <c r="A60" s="117" t="s">
        <v>92</v>
      </c>
      <c r="B60" s="21" t="s">
        <v>93</v>
      </c>
      <c r="C60" s="11" t="s">
        <v>1</v>
      </c>
      <c r="D60" s="19">
        <v>0</v>
      </c>
      <c r="E60" s="13">
        <v>0</v>
      </c>
      <c r="F60" s="158">
        <f t="shared" si="3"/>
        <v>0</v>
      </c>
      <c r="G60" s="123"/>
    </row>
    <row r="61" spans="1:9" ht="18" customHeight="1" x14ac:dyDescent="0.25">
      <c r="A61" s="117" t="s">
        <v>94</v>
      </c>
      <c r="B61" s="21" t="s">
        <v>575</v>
      </c>
      <c r="C61" s="11" t="s">
        <v>1</v>
      </c>
      <c r="D61" s="19">
        <v>0</v>
      </c>
      <c r="E61" s="13">
        <v>0</v>
      </c>
      <c r="F61" s="158">
        <f t="shared" si="3"/>
        <v>0</v>
      </c>
      <c r="G61" s="123"/>
    </row>
    <row r="62" spans="1:9" ht="18" customHeight="1" x14ac:dyDescent="0.25">
      <c r="A62" s="117" t="s">
        <v>95</v>
      </c>
      <c r="B62" s="21" t="s">
        <v>96</v>
      </c>
      <c r="C62" s="11" t="s">
        <v>1</v>
      </c>
      <c r="D62" s="19">
        <v>0</v>
      </c>
      <c r="E62" s="13">
        <v>0</v>
      </c>
      <c r="F62" s="158">
        <f t="shared" si="3"/>
        <v>0</v>
      </c>
      <c r="G62" s="123"/>
    </row>
    <row r="63" spans="1:9" ht="18" customHeight="1" x14ac:dyDescent="0.25">
      <c r="A63" s="117" t="s">
        <v>97</v>
      </c>
      <c r="B63" s="22" t="s">
        <v>98</v>
      </c>
      <c r="C63" s="11" t="s">
        <v>1</v>
      </c>
      <c r="D63" s="19">
        <v>0</v>
      </c>
      <c r="E63" s="13">
        <v>0</v>
      </c>
      <c r="F63" s="158">
        <f t="shared" si="3"/>
        <v>0</v>
      </c>
      <c r="G63" s="123"/>
      <c r="I63" s="166"/>
    </row>
    <row r="64" spans="1:9" ht="18" customHeight="1" x14ac:dyDescent="0.25">
      <c r="A64" s="257" t="s">
        <v>28</v>
      </c>
      <c r="B64" s="258"/>
      <c r="C64" s="258"/>
      <c r="D64" s="258"/>
      <c r="E64" s="258"/>
      <c r="F64" s="259"/>
      <c r="G64" s="123"/>
    </row>
    <row r="65" spans="1:7" ht="18" customHeight="1" x14ac:dyDescent="0.25">
      <c r="A65" s="182" t="s">
        <v>99</v>
      </c>
      <c r="B65" s="185" t="s">
        <v>100</v>
      </c>
      <c r="C65" s="186"/>
      <c r="D65" s="186"/>
      <c r="E65" s="187"/>
      <c r="F65" s="188"/>
      <c r="G65" s="178">
        <f>F66+F67+F68+F69+F70+F71</f>
        <v>0</v>
      </c>
    </row>
    <row r="66" spans="1:7" ht="18" customHeight="1" x14ac:dyDescent="0.25">
      <c r="A66" s="117" t="s">
        <v>101</v>
      </c>
      <c r="B66" s="10" t="s">
        <v>102</v>
      </c>
      <c r="C66" s="11" t="s">
        <v>1</v>
      </c>
      <c r="D66" s="12">
        <v>0</v>
      </c>
      <c r="E66" s="13">
        <v>0</v>
      </c>
      <c r="F66" s="159">
        <f t="shared" ref="F66:F71" si="4">D66*E66</f>
        <v>0</v>
      </c>
      <c r="G66" s="123"/>
    </row>
    <row r="67" spans="1:7" ht="18" customHeight="1" x14ac:dyDescent="0.25">
      <c r="A67" s="117" t="s">
        <v>103</v>
      </c>
      <c r="B67" s="14" t="s">
        <v>104</v>
      </c>
      <c r="C67" s="11" t="s">
        <v>1</v>
      </c>
      <c r="D67" s="12">
        <v>0</v>
      </c>
      <c r="E67" s="13">
        <v>0</v>
      </c>
      <c r="F67" s="158">
        <f t="shared" si="4"/>
        <v>0</v>
      </c>
      <c r="G67" s="123"/>
    </row>
    <row r="68" spans="1:7" ht="18" customHeight="1" x14ac:dyDescent="0.25">
      <c r="A68" s="117" t="s">
        <v>105</v>
      </c>
      <c r="B68" s="14" t="s">
        <v>107</v>
      </c>
      <c r="C68" s="11" t="s">
        <v>1</v>
      </c>
      <c r="D68" s="12">
        <v>0</v>
      </c>
      <c r="E68" s="13">
        <v>0</v>
      </c>
      <c r="F68" s="158">
        <f t="shared" si="4"/>
        <v>0</v>
      </c>
      <c r="G68" s="123"/>
    </row>
    <row r="69" spans="1:7" ht="18" customHeight="1" x14ac:dyDescent="0.25">
      <c r="A69" s="117" t="s">
        <v>106</v>
      </c>
      <c r="B69" s="14" t="s">
        <v>109</v>
      </c>
      <c r="C69" s="11" t="s">
        <v>1</v>
      </c>
      <c r="D69" s="12">
        <v>0</v>
      </c>
      <c r="E69" s="13">
        <v>0</v>
      </c>
      <c r="F69" s="158">
        <f t="shared" si="4"/>
        <v>0</v>
      </c>
      <c r="G69" s="123"/>
    </row>
    <row r="70" spans="1:7" ht="18" customHeight="1" x14ac:dyDescent="0.25">
      <c r="A70" s="117" t="s">
        <v>108</v>
      </c>
      <c r="B70" s="15" t="s">
        <v>110</v>
      </c>
      <c r="C70" s="11" t="s">
        <v>1</v>
      </c>
      <c r="D70" s="12">
        <v>0</v>
      </c>
      <c r="E70" s="13">
        <v>0</v>
      </c>
      <c r="F70" s="158">
        <f t="shared" si="4"/>
        <v>0</v>
      </c>
      <c r="G70" s="123"/>
    </row>
    <row r="71" spans="1:7" ht="18" customHeight="1" x14ac:dyDescent="0.25">
      <c r="A71" s="119"/>
      <c r="B71" s="15"/>
      <c r="C71" s="11" t="s">
        <v>1</v>
      </c>
      <c r="D71" s="12">
        <v>0</v>
      </c>
      <c r="E71" s="13">
        <v>0</v>
      </c>
      <c r="F71" s="158">
        <f t="shared" si="4"/>
        <v>0</v>
      </c>
      <c r="G71" s="123"/>
    </row>
    <row r="72" spans="1:7" ht="18" customHeight="1" thickBot="1" x14ac:dyDescent="0.3">
      <c r="A72" s="248" t="s">
        <v>28</v>
      </c>
      <c r="B72" s="249"/>
      <c r="C72" s="249"/>
      <c r="D72" s="249"/>
      <c r="E72" s="249"/>
      <c r="F72" s="249"/>
      <c r="G72" s="125"/>
    </row>
    <row r="73" spans="1:7" ht="18" customHeight="1" x14ac:dyDescent="0.25">
      <c r="A73" s="126"/>
      <c r="B73" s="260" t="s">
        <v>111</v>
      </c>
      <c r="C73" s="261"/>
      <c r="D73" s="261"/>
      <c r="E73" s="261"/>
      <c r="F73" s="261"/>
      <c r="G73" s="178">
        <f>G65+G57+G51+G39</f>
        <v>0</v>
      </c>
    </row>
    <row r="74" spans="1:7" ht="18" customHeight="1" x14ac:dyDescent="0.25">
      <c r="A74" s="127"/>
      <c r="B74" s="262" t="s">
        <v>54</v>
      </c>
      <c r="C74" s="263"/>
      <c r="D74" s="263"/>
      <c r="E74" s="263"/>
      <c r="F74" s="263"/>
      <c r="G74" s="178">
        <f>+G73*0.05</f>
        <v>0</v>
      </c>
    </row>
    <row r="75" spans="1:7" ht="18" customHeight="1" x14ac:dyDescent="0.25">
      <c r="A75" s="127"/>
      <c r="B75" s="262" t="s">
        <v>112</v>
      </c>
      <c r="C75" s="263"/>
      <c r="D75" s="263"/>
      <c r="E75" s="263"/>
      <c r="F75" s="263"/>
      <c r="G75" s="178">
        <f>G73+G74</f>
        <v>0</v>
      </c>
    </row>
    <row r="76" spans="1:7" ht="18" customHeight="1" x14ac:dyDescent="0.25">
      <c r="A76" s="127"/>
      <c r="B76" s="262" t="s">
        <v>539</v>
      </c>
      <c r="C76" s="263"/>
      <c r="D76" s="263"/>
      <c r="E76" s="263"/>
      <c r="F76" s="263"/>
      <c r="G76" s="178">
        <f>+G75*0.12</f>
        <v>0</v>
      </c>
    </row>
    <row r="77" spans="1:7" ht="18" customHeight="1" x14ac:dyDescent="0.25">
      <c r="A77" s="127"/>
      <c r="B77" s="262" t="s">
        <v>113</v>
      </c>
      <c r="C77" s="263"/>
      <c r="D77" s="263"/>
      <c r="E77" s="263"/>
      <c r="F77" s="263"/>
      <c r="G77" s="178">
        <f>G75+G76</f>
        <v>0</v>
      </c>
    </row>
    <row r="78" spans="1:7" ht="18" customHeight="1" x14ac:dyDescent="0.25">
      <c r="A78" s="157">
        <v>3</v>
      </c>
      <c r="B78" s="154" t="s">
        <v>114</v>
      </c>
      <c r="C78" s="155"/>
      <c r="D78" s="154"/>
      <c r="E78" s="154"/>
      <c r="F78" s="154"/>
      <c r="G78" s="156"/>
    </row>
    <row r="79" spans="1:7" ht="18" customHeight="1" x14ac:dyDescent="0.25">
      <c r="A79" s="182" t="s">
        <v>115</v>
      </c>
      <c r="B79" s="189" t="s">
        <v>77</v>
      </c>
      <c r="C79" s="186"/>
      <c r="D79" s="186"/>
      <c r="E79" s="187"/>
      <c r="F79" s="190"/>
      <c r="G79" s="178">
        <f>F80+F81+F82</f>
        <v>0</v>
      </c>
    </row>
    <row r="80" spans="1:7" ht="18" customHeight="1" x14ac:dyDescent="0.25">
      <c r="A80" s="117" t="s">
        <v>116</v>
      </c>
      <c r="B80" s="14" t="s">
        <v>117</v>
      </c>
      <c r="C80" s="11" t="s">
        <v>1</v>
      </c>
      <c r="D80" s="17">
        <v>0</v>
      </c>
      <c r="E80" s="13">
        <v>0</v>
      </c>
      <c r="F80" s="158">
        <f>D80*E80</f>
        <v>0</v>
      </c>
      <c r="G80" s="128"/>
    </row>
    <row r="81" spans="1:7" ht="18" customHeight="1" x14ac:dyDescent="0.25">
      <c r="A81" s="117" t="s">
        <v>118</v>
      </c>
      <c r="B81" s="20" t="s">
        <v>119</v>
      </c>
      <c r="C81" s="11" t="s">
        <v>1</v>
      </c>
      <c r="D81" s="17">
        <v>0</v>
      </c>
      <c r="E81" s="13">
        <v>0</v>
      </c>
      <c r="F81" s="158">
        <f>D81*E81</f>
        <v>0</v>
      </c>
      <c r="G81" s="128"/>
    </row>
    <row r="82" spans="1:7" ht="18" customHeight="1" x14ac:dyDescent="0.25">
      <c r="A82" s="117" t="s">
        <v>120</v>
      </c>
      <c r="B82" s="14" t="s">
        <v>121</v>
      </c>
      <c r="C82" s="11" t="s">
        <v>1</v>
      </c>
      <c r="D82" s="17">
        <v>0</v>
      </c>
      <c r="E82" s="13">
        <v>0</v>
      </c>
      <c r="F82" s="158">
        <f>D82*E82</f>
        <v>0</v>
      </c>
      <c r="G82" s="128"/>
    </row>
    <row r="83" spans="1:7" ht="18" customHeight="1" x14ac:dyDescent="0.25">
      <c r="A83" s="248" t="s">
        <v>28</v>
      </c>
      <c r="B83" s="249"/>
      <c r="C83" s="249"/>
      <c r="D83" s="249"/>
      <c r="E83" s="249"/>
      <c r="F83" s="249"/>
      <c r="G83" s="128"/>
    </row>
    <row r="84" spans="1:7" ht="18" customHeight="1" x14ac:dyDescent="0.25">
      <c r="A84" s="182" t="s">
        <v>122</v>
      </c>
      <c r="B84" s="191" t="s">
        <v>123</v>
      </c>
      <c r="C84" s="192"/>
      <c r="D84" s="193"/>
      <c r="E84" s="217"/>
      <c r="F84" s="218"/>
      <c r="G84" s="178">
        <f>F85+F86</f>
        <v>0</v>
      </c>
    </row>
    <row r="85" spans="1:7" ht="18" customHeight="1" x14ac:dyDescent="0.25">
      <c r="A85" s="117" t="s">
        <v>124</v>
      </c>
      <c r="B85" s="23" t="s">
        <v>576</v>
      </c>
      <c r="C85" s="11" t="s">
        <v>1</v>
      </c>
      <c r="D85" s="24">
        <v>0</v>
      </c>
      <c r="E85" s="13">
        <v>0</v>
      </c>
      <c r="F85" s="159">
        <f>D85*E85</f>
        <v>0</v>
      </c>
      <c r="G85" s="128"/>
    </row>
    <row r="86" spans="1:7" ht="18" customHeight="1" x14ac:dyDescent="0.25">
      <c r="A86" s="117" t="s">
        <v>126</v>
      </c>
      <c r="B86" s="14" t="s">
        <v>127</v>
      </c>
      <c r="C86" s="11" t="s">
        <v>1</v>
      </c>
      <c r="D86" s="17">
        <v>0</v>
      </c>
      <c r="E86" s="25">
        <v>0</v>
      </c>
      <c r="F86" s="158">
        <f>D86*E86</f>
        <v>0</v>
      </c>
      <c r="G86" s="128"/>
    </row>
    <row r="87" spans="1:7" ht="18" customHeight="1" x14ac:dyDescent="0.25">
      <c r="A87" s="248" t="s">
        <v>28</v>
      </c>
      <c r="B87" s="249"/>
      <c r="C87" s="249"/>
      <c r="D87" s="249"/>
      <c r="E87" s="249"/>
      <c r="F87" s="249"/>
      <c r="G87" s="128"/>
    </row>
    <row r="88" spans="1:7" ht="18" customHeight="1" x14ac:dyDescent="0.25">
      <c r="A88" s="182" t="s">
        <v>128</v>
      </c>
      <c r="B88" s="185" t="s">
        <v>129</v>
      </c>
      <c r="C88" s="222"/>
      <c r="D88" s="222"/>
      <c r="E88" s="217"/>
      <c r="F88" s="194"/>
      <c r="G88" s="178">
        <f>F89+F90+F91+F92</f>
        <v>0</v>
      </c>
    </row>
    <row r="89" spans="1:7" ht="18" customHeight="1" x14ac:dyDescent="0.25">
      <c r="A89" s="117" t="s">
        <v>130</v>
      </c>
      <c r="B89" s="224" t="s">
        <v>169</v>
      </c>
      <c r="C89" s="11" t="s">
        <v>1</v>
      </c>
      <c r="D89" s="12">
        <v>0</v>
      </c>
      <c r="E89" s="219">
        <v>0</v>
      </c>
      <c r="F89" s="158">
        <f>D89*E89</f>
        <v>0</v>
      </c>
      <c r="G89" s="123"/>
    </row>
    <row r="90" spans="1:7" ht="18" customHeight="1" x14ac:dyDescent="0.25">
      <c r="A90" s="117" t="s">
        <v>131</v>
      </c>
      <c r="B90" s="26" t="s">
        <v>132</v>
      </c>
      <c r="C90" s="11" t="s">
        <v>1</v>
      </c>
      <c r="D90" s="17">
        <v>0</v>
      </c>
      <c r="E90" s="25">
        <v>0</v>
      </c>
      <c r="F90" s="158">
        <f>D90*E90</f>
        <v>0</v>
      </c>
      <c r="G90" s="123"/>
    </row>
    <row r="91" spans="1:7" ht="18" customHeight="1" x14ac:dyDescent="0.25">
      <c r="A91" s="117" t="s">
        <v>133</v>
      </c>
      <c r="B91" s="26" t="s">
        <v>134</v>
      </c>
      <c r="C91" s="11" t="s">
        <v>1</v>
      </c>
      <c r="D91" s="17">
        <v>0</v>
      </c>
      <c r="E91" s="25">
        <v>0</v>
      </c>
      <c r="F91" s="158">
        <f>D91*E91</f>
        <v>0</v>
      </c>
      <c r="G91" s="123"/>
    </row>
    <row r="92" spans="1:7" ht="18" customHeight="1" x14ac:dyDescent="0.25">
      <c r="A92" s="117" t="s">
        <v>135</v>
      </c>
      <c r="B92" s="26" t="s">
        <v>136</v>
      </c>
      <c r="C92" s="11" t="s">
        <v>1</v>
      </c>
      <c r="D92" s="17">
        <v>0</v>
      </c>
      <c r="E92" s="25">
        <v>0</v>
      </c>
      <c r="F92" s="158">
        <f>D92*E92</f>
        <v>0</v>
      </c>
      <c r="G92" s="123"/>
    </row>
    <row r="93" spans="1:7" ht="18" customHeight="1" x14ac:dyDescent="0.25">
      <c r="A93" s="248" t="s">
        <v>28</v>
      </c>
      <c r="B93" s="249"/>
      <c r="C93" s="249"/>
      <c r="D93" s="249"/>
      <c r="E93" s="249"/>
      <c r="F93" s="249"/>
      <c r="G93" s="123"/>
    </row>
    <row r="94" spans="1:7" ht="18" customHeight="1" x14ac:dyDescent="0.25">
      <c r="A94" s="182" t="s">
        <v>137</v>
      </c>
      <c r="B94" s="185" t="s">
        <v>138</v>
      </c>
      <c r="C94" s="186"/>
      <c r="D94" s="186"/>
      <c r="E94" s="187"/>
      <c r="F94" s="197"/>
      <c r="G94" s="178">
        <f>F95+F96+F97</f>
        <v>0</v>
      </c>
    </row>
    <row r="95" spans="1:7" ht="18" customHeight="1" x14ac:dyDescent="0.25">
      <c r="A95" s="117" t="s">
        <v>139</v>
      </c>
      <c r="B95" s="220" t="s">
        <v>140</v>
      </c>
      <c r="C95" s="11" t="s">
        <v>1</v>
      </c>
      <c r="D95" s="12">
        <v>0</v>
      </c>
      <c r="E95" s="219">
        <v>0</v>
      </c>
      <c r="F95" s="158">
        <f>D95*E95</f>
        <v>0</v>
      </c>
      <c r="G95" s="123"/>
    </row>
    <row r="96" spans="1:7" ht="18" customHeight="1" x14ac:dyDescent="0.25">
      <c r="A96" s="117" t="s">
        <v>141</v>
      </c>
      <c r="B96" s="21" t="s">
        <v>142</v>
      </c>
      <c r="C96" s="11" t="s">
        <v>1</v>
      </c>
      <c r="D96" s="17">
        <v>0</v>
      </c>
      <c r="E96" s="25">
        <v>0</v>
      </c>
      <c r="F96" s="158">
        <f>D96*E96</f>
        <v>0</v>
      </c>
      <c r="G96" s="123"/>
    </row>
    <row r="97" spans="1:7" ht="18" customHeight="1" x14ac:dyDescent="0.25">
      <c r="A97" s="117" t="s">
        <v>143</v>
      </c>
      <c r="B97" s="21" t="s">
        <v>144</v>
      </c>
      <c r="C97" s="11" t="s">
        <v>1</v>
      </c>
      <c r="D97" s="17">
        <v>0</v>
      </c>
      <c r="E97" s="25">
        <v>0</v>
      </c>
      <c r="F97" s="158">
        <f>D97*E97</f>
        <v>0</v>
      </c>
      <c r="G97" s="123"/>
    </row>
    <row r="98" spans="1:7" ht="18" customHeight="1" x14ac:dyDescent="0.25">
      <c r="A98" s="248" t="s">
        <v>28</v>
      </c>
      <c r="B98" s="249"/>
      <c r="C98" s="249"/>
      <c r="D98" s="249"/>
      <c r="E98" s="249"/>
      <c r="F98" s="249"/>
      <c r="G98" s="123"/>
    </row>
    <row r="99" spans="1:7" ht="18" customHeight="1" x14ac:dyDescent="0.25">
      <c r="A99" s="182" t="s">
        <v>145</v>
      </c>
      <c r="B99" s="221" t="s">
        <v>146</v>
      </c>
      <c r="C99" s="222"/>
      <c r="D99" s="222"/>
      <c r="E99" s="217"/>
      <c r="F99" s="218"/>
      <c r="G99" s="178">
        <f>F100+F101</f>
        <v>0</v>
      </c>
    </row>
    <row r="100" spans="1:7" ht="18" customHeight="1" x14ac:dyDescent="0.25">
      <c r="A100" s="117" t="s">
        <v>147</v>
      </c>
      <c r="B100" s="220" t="s">
        <v>148</v>
      </c>
      <c r="C100" s="11" t="s">
        <v>1</v>
      </c>
      <c r="D100" s="12">
        <v>0</v>
      </c>
      <c r="E100" s="219">
        <v>0</v>
      </c>
      <c r="F100" s="159">
        <f>D100*E100</f>
        <v>0</v>
      </c>
      <c r="G100" s="123"/>
    </row>
    <row r="101" spans="1:7" ht="18" customHeight="1" x14ac:dyDescent="0.25">
      <c r="A101" s="117" t="s">
        <v>149</v>
      </c>
      <c r="B101" s="14" t="s">
        <v>150</v>
      </c>
      <c r="C101" s="11" t="s">
        <v>1</v>
      </c>
      <c r="D101" s="17">
        <v>0</v>
      </c>
      <c r="E101" s="25">
        <v>0</v>
      </c>
      <c r="F101" s="158">
        <f>D101*E101</f>
        <v>0</v>
      </c>
      <c r="G101" s="123"/>
    </row>
    <row r="102" spans="1:7" ht="18" customHeight="1" x14ac:dyDescent="0.25">
      <c r="A102" s="248" t="s">
        <v>28</v>
      </c>
      <c r="B102" s="249"/>
      <c r="C102" s="249"/>
      <c r="D102" s="249"/>
      <c r="E102" s="249"/>
      <c r="F102" s="249"/>
      <c r="G102" s="123"/>
    </row>
    <row r="103" spans="1:7" ht="18" customHeight="1" x14ac:dyDescent="0.25">
      <c r="A103" s="182" t="s">
        <v>151</v>
      </c>
      <c r="B103" s="185" t="s">
        <v>152</v>
      </c>
      <c r="C103" s="186"/>
      <c r="D103" s="186"/>
      <c r="E103" s="187"/>
      <c r="F103" s="188"/>
      <c r="G103" s="178">
        <f>F104</f>
        <v>0</v>
      </c>
    </row>
    <row r="104" spans="1:7" ht="18" customHeight="1" x14ac:dyDescent="0.25">
      <c r="A104" s="117" t="s">
        <v>153</v>
      </c>
      <c r="B104" s="10" t="s">
        <v>577</v>
      </c>
      <c r="C104" s="11" t="s">
        <v>1</v>
      </c>
      <c r="D104" s="12">
        <v>0</v>
      </c>
      <c r="E104" s="219">
        <v>0</v>
      </c>
      <c r="F104" s="159">
        <f>D104*E104</f>
        <v>0</v>
      </c>
      <c r="G104" s="123"/>
    </row>
    <row r="105" spans="1:7" ht="18" customHeight="1" x14ac:dyDescent="0.25">
      <c r="A105" s="248" t="s">
        <v>28</v>
      </c>
      <c r="B105" s="249"/>
      <c r="C105" s="249"/>
      <c r="D105" s="249"/>
      <c r="E105" s="249"/>
      <c r="F105" s="249"/>
      <c r="G105" s="123"/>
    </row>
    <row r="106" spans="1:7" ht="18" customHeight="1" x14ac:dyDescent="0.25">
      <c r="A106" s="182" t="s">
        <v>154</v>
      </c>
      <c r="B106" s="185" t="s">
        <v>100</v>
      </c>
      <c r="C106" s="186"/>
      <c r="D106" s="186"/>
      <c r="E106" s="187"/>
      <c r="F106" s="188"/>
      <c r="G106" s="178">
        <f>F107+F108+F109+F110+F111+F112</f>
        <v>0</v>
      </c>
    </row>
    <row r="107" spans="1:7" ht="18" customHeight="1" x14ac:dyDescent="0.25">
      <c r="A107" s="117" t="s">
        <v>155</v>
      </c>
      <c r="B107" s="10" t="s">
        <v>156</v>
      </c>
      <c r="C107" s="11" t="s">
        <v>1</v>
      </c>
      <c r="D107" s="12">
        <v>0</v>
      </c>
      <c r="E107" s="219">
        <v>0</v>
      </c>
      <c r="F107" s="159">
        <f t="shared" ref="F107:F112" si="5">D107*E107</f>
        <v>0</v>
      </c>
      <c r="G107" s="123"/>
    </row>
    <row r="108" spans="1:7" ht="18" customHeight="1" x14ac:dyDescent="0.25">
      <c r="A108" s="117" t="s">
        <v>157</v>
      </c>
      <c r="B108" s="14" t="s">
        <v>158</v>
      </c>
      <c r="C108" s="11" t="s">
        <v>1</v>
      </c>
      <c r="D108" s="17">
        <v>0</v>
      </c>
      <c r="E108" s="25">
        <v>0</v>
      </c>
      <c r="F108" s="158">
        <f t="shared" si="5"/>
        <v>0</v>
      </c>
      <c r="G108" s="123"/>
    </row>
    <row r="109" spans="1:7" ht="18" customHeight="1" x14ac:dyDescent="0.25">
      <c r="A109" s="117" t="s">
        <v>159</v>
      </c>
      <c r="B109" s="14" t="s">
        <v>107</v>
      </c>
      <c r="C109" s="11" t="s">
        <v>1</v>
      </c>
      <c r="D109" s="17">
        <v>0</v>
      </c>
      <c r="E109" s="25">
        <v>0</v>
      </c>
      <c r="F109" s="158">
        <f t="shared" si="5"/>
        <v>0</v>
      </c>
      <c r="G109" s="123"/>
    </row>
    <row r="110" spans="1:7" ht="18" customHeight="1" x14ac:dyDescent="0.25">
      <c r="A110" s="117" t="s">
        <v>160</v>
      </c>
      <c r="B110" s="14" t="s">
        <v>109</v>
      </c>
      <c r="C110" s="11" t="s">
        <v>1</v>
      </c>
      <c r="D110" s="17">
        <v>0</v>
      </c>
      <c r="E110" s="25">
        <v>0</v>
      </c>
      <c r="F110" s="158">
        <f t="shared" si="5"/>
        <v>0</v>
      </c>
      <c r="G110" s="123"/>
    </row>
    <row r="111" spans="1:7" ht="18" customHeight="1" x14ac:dyDescent="0.25">
      <c r="A111" s="117" t="s">
        <v>161</v>
      </c>
      <c r="B111" s="15" t="s">
        <v>110</v>
      </c>
      <c r="C111" s="11" t="s">
        <v>1</v>
      </c>
      <c r="D111" s="17">
        <v>0</v>
      </c>
      <c r="E111" s="25">
        <v>0</v>
      </c>
      <c r="F111" s="158">
        <f t="shared" si="5"/>
        <v>0</v>
      </c>
      <c r="G111" s="123"/>
    </row>
    <row r="112" spans="1:7" ht="18" customHeight="1" x14ac:dyDescent="0.25">
      <c r="A112" s="119"/>
      <c r="B112" s="15"/>
      <c r="C112" s="11" t="s">
        <v>1</v>
      </c>
      <c r="D112" s="17">
        <v>0</v>
      </c>
      <c r="E112" s="25">
        <v>0</v>
      </c>
      <c r="F112" s="158">
        <f t="shared" si="5"/>
        <v>0</v>
      </c>
      <c r="G112" s="123"/>
    </row>
    <row r="113" spans="1:7" ht="18" customHeight="1" x14ac:dyDescent="0.25">
      <c r="A113" s="248" t="s">
        <v>28</v>
      </c>
      <c r="B113" s="249"/>
      <c r="C113" s="249"/>
      <c r="D113" s="249"/>
      <c r="E113" s="249"/>
      <c r="F113" s="249"/>
      <c r="G113" s="129"/>
    </row>
    <row r="114" spans="1:7" ht="18" customHeight="1" x14ac:dyDescent="0.25">
      <c r="A114" s="127"/>
      <c r="B114" s="260" t="s">
        <v>162</v>
      </c>
      <c r="C114" s="261"/>
      <c r="D114" s="261"/>
      <c r="E114" s="261"/>
      <c r="F114" s="261"/>
      <c r="G114" s="178">
        <f>G106+G103+G99+G94+G88+G84+G79</f>
        <v>0</v>
      </c>
    </row>
    <row r="115" spans="1:7" ht="18" customHeight="1" x14ac:dyDescent="0.25">
      <c r="A115" s="127"/>
      <c r="B115" s="262" t="s">
        <v>54</v>
      </c>
      <c r="C115" s="263"/>
      <c r="D115" s="263"/>
      <c r="E115" s="263"/>
      <c r="F115" s="263"/>
      <c r="G115" s="178">
        <f>+G114*0.05</f>
        <v>0</v>
      </c>
    </row>
    <row r="116" spans="1:7" ht="18" customHeight="1" x14ac:dyDescent="0.25">
      <c r="A116" s="127"/>
      <c r="B116" s="262" t="s">
        <v>163</v>
      </c>
      <c r="C116" s="263"/>
      <c r="D116" s="263"/>
      <c r="E116" s="263"/>
      <c r="F116" s="263"/>
      <c r="G116" s="178">
        <f>G114+G115</f>
        <v>0</v>
      </c>
    </row>
    <row r="117" spans="1:7" ht="18" customHeight="1" x14ac:dyDescent="0.25">
      <c r="A117" s="127"/>
      <c r="B117" s="262" t="s">
        <v>539</v>
      </c>
      <c r="C117" s="263"/>
      <c r="D117" s="263"/>
      <c r="E117" s="263"/>
      <c r="F117" s="263"/>
      <c r="G117" s="178">
        <f>+G116*0.12</f>
        <v>0</v>
      </c>
    </row>
    <row r="118" spans="1:7" ht="18" customHeight="1" x14ac:dyDescent="0.25">
      <c r="A118" s="127"/>
      <c r="B118" s="267" t="s">
        <v>164</v>
      </c>
      <c r="C118" s="268"/>
      <c r="D118" s="268"/>
      <c r="E118" s="268"/>
      <c r="F118" s="269"/>
      <c r="G118" s="178">
        <f>G116+G117</f>
        <v>0</v>
      </c>
    </row>
    <row r="119" spans="1:7" ht="18" customHeight="1" x14ac:dyDescent="0.25">
      <c r="A119" s="157">
        <v>4</v>
      </c>
      <c r="B119" s="154" t="s">
        <v>165</v>
      </c>
      <c r="C119" s="155"/>
      <c r="D119" s="154"/>
      <c r="E119" s="154"/>
      <c r="F119" s="154"/>
      <c r="G119" s="156"/>
    </row>
    <row r="120" spans="1:7" ht="18" customHeight="1" x14ac:dyDescent="0.25">
      <c r="A120" s="182" t="s">
        <v>166</v>
      </c>
      <c r="B120" s="198" t="s">
        <v>167</v>
      </c>
      <c r="C120" s="199"/>
      <c r="D120" s="199"/>
      <c r="E120" s="200"/>
      <c r="F120" s="201"/>
      <c r="G120" s="202">
        <f>F121+F122+F123+F124+F125+F126+F127</f>
        <v>0</v>
      </c>
    </row>
    <row r="121" spans="1:7" ht="18" customHeight="1" x14ac:dyDescent="0.25">
      <c r="A121" s="117" t="s">
        <v>168</v>
      </c>
      <c r="B121" s="14" t="s">
        <v>169</v>
      </c>
      <c r="C121" s="11" t="s">
        <v>1</v>
      </c>
      <c r="D121" s="17">
        <v>0</v>
      </c>
      <c r="E121" s="25">
        <v>0</v>
      </c>
      <c r="F121" s="158">
        <f>D121*E121</f>
        <v>0</v>
      </c>
      <c r="G121" s="123"/>
    </row>
    <row r="122" spans="1:7" ht="18" customHeight="1" x14ac:dyDescent="0.25">
      <c r="A122" s="117" t="s">
        <v>170</v>
      </c>
      <c r="B122" s="14" t="s">
        <v>171</v>
      </c>
      <c r="C122" s="11" t="s">
        <v>1</v>
      </c>
      <c r="D122" s="17">
        <v>0</v>
      </c>
      <c r="E122" s="25">
        <v>0</v>
      </c>
      <c r="F122" s="158">
        <f t="shared" ref="F122:F127" si="6">D122*E122</f>
        <v>0</v>
      </c>
      <c r="G122" s="123"/>
    </row>
    <row r="123" spans="1:7" ht="18" customHeight="1" x14ac:dyDescent="0.25">
      <c r="A123" s="117" t="s">
        <v>172</v>
      </c>
      <c r="B123" s="14" t="s">
        <v>173</v>
      </c>
      <c r="C123" s="11" t="s">
        <v>1</v>
      </c>
      <c r="D123" s="17">
        <v>0</v>
      </c>
      <c r="E123" s="25">
        <v>0</v>
      </c>
      <c r="F123" s="158">
        <f t="shared" si="6"/>
        <v>0</v>
      </c>
      <c r="G123" s="123"/>
    </row>
    <row r="124" spans="1:7" ht="18" customHeight="1" x14ac:dyDescent="0.25">
      <c r="A124" s="117" t="s">
        <v>174</v>
      </c>
      <c r="B124" s="14" t="s">
        <v>175</v>
      </c>
      <c r="C124" s="11" t="s">
        <v>1</v>
      </c>
      <c r="D124" s="17">
        <v>0</v>
      </c>
      <c r="E124" s="25">
        <v>0</v>
      </c>
      <c r="F124" s="158">
        <f t="shared" si="6"/>
        <v>0</v>
      </c>
      <c r="G124" s="123"/>
    </row>
    <row r="125" spans="1:7" ht="18" customHeight="1" x14ac:dyDescent="0.25">
      <c r="A125" s="117" t="s">
        <v>176</v>
      </c>
      <c r="B125" s="14" t="s">
        <v>177</v>
      </c>
      <c r="C125" s="11" t="s">
        <v>1</v>
      </c>
      <c r="D125" s="17">
        <v>0</v>
      </c>
      <c r="E125" s="25">
        <v>0</v>
      </c>
      <c r="F125" s="158">
        <f t="shared" si="6"/>
        <v>0</v>
      </c>
      <c r="G125" s="123"/>
    </row>
    <row r="126" spans="1:7" ht="18" customHeight="1" x14ac:dyDescent="0.25">
      <c r="A126" s="117" t="s">
        <v>178</v>
      </c>
      <c r="B126" s="14" t="s">
        <v>179</v>
      </c>
      <c r="C126" s="11" t="s">
        <v>1</v>
      </c>
      <c r="D126" s="17">
        <v>0</v>
      </c>
      <c r="E126" s="25">
        <v>0</v>
      </c>
      <c r="F126" s="158">
        <f t="shared" si="6"/>
        <v>0</v>
      </c>
      <c r="G126" s="123"/>
    </row>
    <row r="127" spans="1:7" ht="18" customHeight="1" x14ac:dyDescent="0.25">
      <c r="A127" s="117" t="s">
        <v>180</v>
      </c>
      <c r="B127" s="14" t="s">
        <v>181</v>
      </c>
      <c r="C127" s="11" t="s">
        <v>1</v>
      </c>
      <c r="D127" s="17">
        <v>0</v>
      </c>
      <c r="E127" s="25">
        <v>0</v>
      </c>
      <c r="F127" s="158">
        <f t="shared" si="6"/>
        <v>0</v>
      </c>
      <c r="G127" s="123"/>
    </row>
    <row r="128" spans="1:7" ht="18" customHeight="1" x14ac:dyDescent="0.25">
      <c r="A128" s="248" t="s">
        <v>28</v>
      </c>
      <c r="B128" s="249"/>
      <c r="C128" s="249"/>
      <c r="D128" s="249"/>
      <c r="E128" s="249"/>
      <c r="F128" s="249"/>
      <c r="G128" s="123"/>
    </row>
    <row r="129" spans="1:7" ht="18" customHeight="1" x14ac:dyDescent="0.25">
      <c r="A129" s="182" t="s">
        <v>182</v>
      </c>
      <c r="B129" s="185" t="s">
        <v>183</v>
      </c>
      <c r="C129" s="222"/>
      <c r="D129" s="222"/>
      <c r="E129" s="217"/>
      <c r="F129" s="218"/>
      <c r="G129" s="178">
        <f>F130+F131</f>
        <v>0</v>
      </c>
    </row>
    <row r="130" spans="1:7" ht="18" customHeight="1" x14ac:dyDescent="0.25">
      <c r="A130" s="117" t="s">
        <v>184</v>
      </c>
      <c r="B130" s="10" t="s">
        <v>185</v>
      </c>
      <c r="C130" s="11" t="s">
        <v>1</v>
      </c>
      <c r="D130" s="12">
        <v>0</v>
      </c>
      <c r="E130" s="219">
        <v>0</v>
      </c>
      <c r="F130" s="159">
        <f>D130*E130</f>
        <v>0</v>
      </c>
      <c r="G130" s="123"/>
    </row>
    <row r="131" spans="1:7" ht="18" customHeight="1" x14ac:dyDescent="0.25">
      <c r="A131" s="117" t="s">
        <v>186</v>
      </c>
      <c r="B131" s="14" t="s">
        <v>187</v>
      </c>
      <c r="C131" s="11" t="s">
        <v>1</v>
      </c>
      <c r="D131" s="17">
        <v>0</v>
      </c>
      <c r="E131" s="25">
        <v>0</v>
      </c>
      <c r="F131" s="158">
        <f>D131*E131</f>
        <v>0</v>
      </c>
      <c r="G131" s="123"/>
    </row>
    <row r="132" spans="1:7" ht="18" customHeight="1" x14ac:dyDescent="0.25">
      <c r="A132" s="248" t="s">
        <v>28</v>
      </c>
      <c r="B132" s="249"/>
      <c r="C132" s="249"/>
      <c r="D132" s="249"/>
      <c r="E132" s="249"/>
      <c r="F132" s="249"/>
      <c r="G132" s="123"/>
    </row>
    <row r="133" spans="1:7" ht="18" customHeight="1" x14ac:dyDescent="0.25">
      <c r="A133" s="182" t="s">
        <v>188</v>
      </c>
      <c r="B133" s="185" t="s">
        <v>189</v>
      </c>
      <c r="C133" s="186"/>
      <c r="D133" s="186"/>
      <c r="E133" s="187"/>
      <c r="F133" s="188"/>
      <c r="G133" s="178">
        <f>F134+F135+F136</f>
        <v>0</v>
      </c>
    </row>
    <row r="134" spans="1:7" ht="18" customHeight="1" x14ac:dyDescent="0.25">
      <c r="A134" s="117" t="s">
        <v>190</v>
      </c>
      <c r="B134" s="10" t="s">
        <v>125</v>
      </c>
      <c r="C134" s="11" t="s">
        <v>1</v>
      </c>
      <c r="D134" s="12">
        <v>0</v>
      </c>
      <c r="E134" s="219">
        <v>0</v>
      </c>
      <c r="F134" s="159">
        <f>D134*E134</f>
        <v>0</v>
      </c>
      <c r="G134" s="130"/>
    </row>
    <row r="135" spans="1:7" ht="18" customHeight="1" x14ac:dyDescent="0.25">
      <c r="A135" s="117" t="s">
        <v>191</v>
      </c>
      <c r="B135" s="14" t="s">
        <v>192</v>
      </c>
      <c r="C135" s="11" t="s">
        <v>1</v>
      </c>
      <c r="D135" s="17">
        <v>0</v>
      </c>
      <c r="E135" s="25">
        <v>0</v>
      </c>
      <c r="F135" s="158">
        <f>D135*E135</f>
        <v>0</v>
      </c>
      <c r="G135" s="128"/>
    </row>
    <row r="136" spans="1:7" ht="18" customHeight="1" x14ac:dyDescent="0.25">
      <c r="A136" s="117" t="s">
        <v>193</v>
      </c>
      <c r="B136" s="14" t="s">
        <v>194</v>
      </c>
      <c r="C136" s="11" t="s">
        <v>1</v>
      </c>
      <c r="D136" s="17">
        <v>0</v>
      </c>
      <c r="E136" s="25">
        <v>0</v>
      </c>
      <c r="F136" s="158">
        <f>D136*E136</f>
        <v>0</v>
      </c>
      <c r="G136" s="128"/>
    </row>
    <row r="137" spans="1:7" ht="18" customHeight="1" x14ac:dyDescent="0.25">
      <c r="A137" s="248" t="s">
        <v>28</v>
      </c>
      <c r="B137" s="249"/>
      <c r="C137" s="249"/>
      <c r="D137" s="249"/>
      <c r="E137" s="249"/>
      <c r="F137" s="249"/>
      <c r="G137" s="128"/>
    </row>
    <row r="138" spans="1:7" ht="18" customHeight="1" x14ac:dyDescent="0.25">
      <c r="A138" s="182" t="s">
        <v>195</v>
      </c>
      <c r="B138" s="185" t="s">
        <v>196</v>
      </c>
      <c r="C138" s="186"/>
      <c r="D138" s="186"/>
      <c r="E138" s="187"/>
      <c r="F138" s="188"/>
      <c r="G138" s="203">
        <f>F139+F140+F141+F142+F143</f>
        <v>0</v>
      </c>
    </row>
    <row r="139" spans="1:7" ht="18" customHeight="1" x14ac:dyDescent="0.25">
      <c r="A139" s="117" t="s">
        <v>197</v>
      </c>
      <c r="B139" s="10" t="s">
        <v>198</v>
      </c>
      <c r="C139" s="11" t="s">
        <v>1</v>
      </c>
      <c r="D139" s="12">
        <v>0</v>
      </c>
      <c r="E139" s="219">
        <v>0</v>
      </c>
      <c r="F139" s="159">
        <f>D139*E139</f>
        <v>0</v>
      </c>
      <c r="G139" s="131"/>
    </row>
    <row r="140" spans="1:7" ht="18" customHeight="1" x14ac:dyDescent="0.25">
      <c r="A140" s="117" t="s">
        <v>199</v>
      </c>
      <c r="B140" s="14" t="s">
        <v>200</v>
      </c>
      <c r="C140" s="11" t="s">
        <v>1</v>
      </c>
      <c r="D140" s="17">
        <v>0</v>
      </c>
      <c r="E140" s="25">
        <v>0</v>
      </c>
      <c r="F140" s="158">
        <f>D140*E140</f>
        <v>0</v>
      </c>
      <c r="G140" s="131"/>
    </row>
    <row r="141" spans="1:7" ht="18" customHeight="1" x14ac:dyDescent="0.25">
      <c r="A141" s="117" t="s">
        <v>201</v>
      </c>
      <c r="B141" s="14" t="s">
        <v>202</v>
      </c>
      <c r="C141" s="11" t="s">
        <v>1</v>
      </c>
      <c r="D141" s="17">
        <v>0</v>
      </c>
      <c r="E141" s="25">
        <v>0</v>
      </c>
      <c r="F141" s="158">
        <f>D141*E141</f>
        <v>0</v>
      </c>
      <c r="G141" s="131"/>
    </row>
    <row r="142" spans="1:7" ht="18" customHeight="1" x14ac:dyDescent="0.25">
      <c r="A142" s="117" t="s">
        <v>203</v>
      </c>
      <c r="B142" s="14" t="s">
        <v>204</v>
      </c>
      <c r="C142" s="11" t="s">
        <v>1</v>
      </c>
      <c r="D142" s="17">
        <v>0</v>
      </c>
      <c r="E142" s="25">
        <v>0</v>
      </c>
      <c r="F142" s="158">
        <f>D142*E142</f>
        <v>0</v>
      </c>
      <c r="G142" s="131"/>
    </row>
    <row r="143" spans="1:7" ht="18" customHeight="1" x14ac:dyDescent="0.25">
      <c r="A143" s="117" t="s">
        <v>205</v>
      </c>
      <c r="B143" s="14" t="s">
        <v>206</v>
      </c>
      <c r="C143" s="11" t="s">
        <v>1</v>
      </c>
      <c r="D143" s="17">
        <v>0</v>
      </c>
      <c r="E143" s="25">
        <v>0</v>
      </c>
      <c r="F143" s="158">
        <f>D143*E143</f>
        <v>0</v>
      </c>
      <c r="G143" s="131"/>
    </row>
    <row r="144" spans="1:7" ht="18" customHeight="1" x14ac:dyDescent="0.25">
      <c r="A144" s="248" t="s">
        <v>28</v>
      </c>
      <c r="B144" s="249"/>
      <c r="C144" s="249"/>
      <c r="D144" s="249"/>
      <c r="E144" s="249"/>
      <c r="F144" s="249"/>
      <c r="G144" s="131"/>
    </row>
    <row r="145" spans="1:7" ht="18" customHeight="1" x14ac:dyDescent="0.25">
      <c r="A145" s="182" t="s">
        <v>207</v>
      </c>
      <c r="B145" s="183" t="s">
        <v>208</v>
      </c>
      <c r="C145" s="186"/>
      <c r="D145" s="186"/>
      <c r="E145" s="196"/>
      <c r="F145" s="197"/>
      <c r="G145" s="203">
        <f>F146+F147+F148+F149+F150+F151+F152+F153+F154+F155+F156+F157+F158</f>
        <v>0</v>
      </c>
    </row>
    <row r="146" spans="1:7" ht="18" customHeight="1" x14ac:dyDescent="0.25">
      <c r="A146" s="117" t="s">
        <v>209</v>
      </c>
      <c r="B146" s="14" t="s">
        <v>132</v>
      </c>
      <c r="C146" s="11" t="s">
        <v>1</v>
      </c>
      <c r="D146" s="12">
        <v>0</v>
      </c>
      <c r="E146" s="25">
        <v>0</v>
      </c>
      <c r="F146" s="158">
        <f>D146*E146</f>
        <v>0</v>
      </c>
      <c r="G146" s="123"/>
    </row>
    <row r="147" spans="1:7" ht="18" customHeight="1" x14ac:dyDescent="0.25">
      <c r="A147" s="117" t="s">
        <v>210</v>
      </c>
      <c r="B147" s="14" t="s">
        <v>211</v>
      </c>
      <c r="C147" s="11" t="s">
        <v>1</v>
      </c>
      <c r="D147" s="17">
        <v>0</v>
      </c>
      <c r="E147" s="25">
        <v>0</v>
      </c>
      <c r="F147" s="158">
        <f t="shared" ref="F147:F158" si="7">D147*E147</f>
        <v>0</v>
      </c>
      <c r="G147" s="123"/>
    </row>
    <row r="148" spans="1:7" ht="18" customHeight="1" x14ac:dyDescent="0.25">
      <c r="A148" s="117" t="s">
        <v>212</v>
      </c>
      <c r="B148" s="14" t="s">
        <v>213</v>
      </c>
      <c r="C148" s="11" t="s">
        <v>1</v>
      </c>
      <c r="D148" s="17">
        <v>0</v>
      </c>
      <c r="E148" s="25">
        <v>0</v>
      </c>
      <c r="F148" s="158">
        <f t="shared" si="7"/>
        <v>0</v>
      </c>
      <c r="G148" s="123"/>
    </row>
    <row r="149" spans="1:7" ht="18" customHeight="1" x14ac:dyDescent="0.25">
      <c r="A149" s="117" t="s">
        <v>214</v>
      </c>
      <c r="B149" s="14" t="s">
        <v>215</v>
      </c>
      <c r="C149" s="11" t="s">
        <v>1</v>
      </c>
      <c r="D149" s="17">
        <v>0</v>
      </c>
      <c r="E149" s="25">
        <v>0</v>
      </c>
      <c r="F149" s="158">
        <f t="shared" si="7"/>
        <v>0</v>
      </c>
      <c r="G149" s="123"/>
    </row>
    <row r="150" spans="1:7" ht="18" customHeight="1" x14ac:dyDescent="0.25">
      <c r="A150" s="117" t="s">
        <v>216</v>
      </c>
      <c r="B150" s="14" t="s">
        <v>217</v>
      </c>
      <c r="C150" s="11" t="s">
        <v>1</v>
      </c>
      <c r="D150" s="17">
        <v>0</v>
      </c>
      <c r="E150" s="25">
        <v>0</v>
      </c>
      <c r="F150" s="158">
        <f t="shared" si="7"/>
        <v>0</v>
      </c>
      <c r="G150" s="123"/>
    </row>
    <row r="151" spans="1:7" ht="18" customHeight="1" x14ac:dyDescent="0.25">
      <c r="A151" s="117" t="s">
        <v>218</v>
      </c>
      <c r="B151" s="14" t="s">
        <v>219</v>
      </c>
      <c r="C151" s="11" t="s">
        <v>1</v>
      </c>
      <c r="D151" s="17">
        <v>0</v>
      </c>
      <c r="E151" s="25">
        <v>0</v>
      </c>
      <c r="F151" s="158">
        <f t="shared" si="7"/>
        <v>0</v>
      </c>
      <c r="G151" s="123"/>
    </row>
    <row r="152" spans="1:7" ht="18" customHeight="1" x14ac:dyDescent="0.25">
      <c r="A152" s="117" t="s">
        <v>220</v>
      </c>
      <c r="B152" s="14" t="s">
        <v>221</v>
      </c>
      <c r="C152" s="11" t="s">
        <v>1</v>
      </c>
      <c r="D152" s="17">
        <v>0</v>
      </c>
      <c r="E152" s="25">
        <v>0</v>
      </c>
      <c r="F152" s="158">
        <f t="shared" si="7"/>
        <v>0</v>
      </c>
      <c r="G152" s="123"/>
    </row>
    <row r="153" spans="1:7" ht="18" customHeight="1" x14ac:dyDescent="0.25">
      <c r="A153" s="117" t="s">
        <v>222</v>
      </c>
      <c r="B153" s="14" t="s">
        <v>223</v>
      </c>
      <c r="C153" s="11" t="s">
        <v>1</v>
      </c>
      <c r="D153" s="17">
        <v>0</v>
      </c>
      <c r="E153" s="25">
        <v>0</v>
      </c>
      <c r="F153" s="158">
        <f t="shared" si="7"/>
        <v>0</v>
      </c>
      <c r="G153" s="123"/>
    </row>
    <row r="154" spans="1:7" ht="18" customHeight="1" x14ac:dyDescent="0.25">
      <c r="A154" s="117" t="s">
        <v>224</v>
      </c>
      <c r="B154" s="14" t="s">
        <v>225</v>
      </c>
      <c r="C154" s="11" t="s">
        <v>1</v>
      </c>
      <c r="D154" s="17">
        <v>0</v>
      </c>
      <c r="E154" s="25">
        <v>0</v>
      </c>
      <c r="F154" s="158">
        <f t="shared" si="7"/>
        <v>0</v>
      </c>
      <c r="G154" s="123"/>
    </row>
    <row r="155" spans="1:7" ht="18" customHeight="1" x14ac:dyDescent="0.25">
      <c r="A155" s="117" t="s">
        <v>226</v>
      </c>
      <c r="B155" s="14" t="s">
        <v>227</v>
      </c>
      <c r="C155" s="11" t="s">
        <v>1</v>
      </c>
      <c r="D155" s="17">
        <v>0</v>
      </c>
      <c r="E155" s="25">
        <v>0</v>
      </c>
      <c r="F155" s="158">
        <f t="shared" si="7"/>
        <v>0</v>
      </c>
      <c r="G155" s="123"/>
    </row>
    <row r="156" spans="1:7" ht="18" customHeight="1" x14ac:dyDescent="0.25">
      <c r="A156" s="117" t="s">
        <v>228</v>
      </c>
      <c r="B156" s="14" t="s">
        <v>229</v>
      </c>
      <c r="C156" s="11" t="s">
        <v>1</v>
      </c>
      <c r="D156" s="17">
        <v>0</v>
      </c>
      <c r="E156" s="25">
        <v>0</v>
      </c>
      <c r="F156" s="158">
        <f t="shared" si="7"/>
        <v>0</v>
      </c>
      <c r="G156" s="123"/>
    </row>
    <row r="157" spans="1:7" ht="18" customHeight="1" x14ac:dyDescent="0.25">
      <c r="A157" s="117" t="s">
        <v>230</v>
      </c>
      <c r="B157" s="14" t="s">
        <v>231</v>
      </c>
      <c r="C157" s="11" t="s">
        <v>1</v>
      </c>
      <c r="D157" s="17">
        <v>0</v>
      </c>
      <c r="E157" s="25">
        <v>0</v>
      </c>
      <c r="F157" s="158">
        <f t="shared" si="7"/>
        <v>0</v>
      </c>
      <c r="G157" s="123"/>
    </row>
    <row r="158" spans="1:7" ht="18" customHeight="1" x14ac:dyDescent="0.25">
      <c r="A158" s="117" t="s">
        <v>232</v>
      </c>
      <c r="B158" s="14" t="s">
        <v>233</v>
      </c>
      <c r="C158" s="11" t="s">
        <v>1</v>
      </c>
      <c r="D158" s="17">
        <v>0</v>
      </c>
      <c r="E158" s="25">
        <v>0</v>
      </c>
      <c r="F158" s="158">
        <f t="shared" si="7"/>
        <v>0</v>
      </c>
      <c r="G158" s="123"/>
    </row>
    <row r="159" spans="1:7" ht="18" customHeight="1" x14ac:dyDescent="0.25">
      <c r="A159" s="248" t="s">
        <v>28</v>
      </c>
      <c r="B159" s="249"/>
      <c r="C159" s="249"/>
      <c r="D159" s="249"/>
      <c r="E159" s="249"/>
      <c r="F159" s="249"/>
      <c r="G159" s="123"/>
    </row>
    <row r="160" spans="1:7" ht="18" customHeight="1" x14ac:dyDescent="0.25">
      <c r="A160" s="182" t="s">
        <v>234</v>
      </c>
      <c r="B160" s="183" t="s">
        <v>235</v>
      </c>
      <c r="C160" s="186"/>
      <c r="D160" s="186"/>
      <c r="E160" s="196"/>
      <c r="F160" s="197"/>
      <c r="G160" s="178">
        <f>F161+F162+F163+F164+F165+F166+F167+F168+F169+F170+F171+F172+F173+F174+F175+F176</f>
        <v>0</v>
      </c>
    </row>
    <row r="161" spans="1:7" ht="18" customHeight="1" x14ac:dyDescent="0.25">
      <c r="A161" s="117" t="s">
        <v>236</v>
      </c>
      <c r="B161" s="14" t="s">
        <v>134</v>
      </c>
      <c r="C161" s="11" t="s">
        <v>1</v>
      </c>
      <c r="D161" s="12">
        <v>0</v>
      </c>
      <c r="E161" s="25">
        <v>0</v>
      </c>
      <c r="F161" s="158">
        <f>D161*E161</f>
        <v>0</v>
      </c>
      <c r="G161" s="123"/>
    </row>
    <row r="162" spans="1:7" ht="18" customHeight="1" x14ac:dyDescent="0.25">
      <c r="A162" s="117" t="s">
        <v>237</v>
      </c>
      <c r="B162" s="14" t="s">
        <v>238</v>
      </c>
      <c r="C162" s="11" t="s">
        <v>1</v>
      </c>
      <c r="D162" s="17">
        <v>0</v>
      </c>
      <c r="E162" s="25">
        <v>0</v>
      </c>
      <c r="F162" s="158">
        <f t="shared" ref="F162:F176" si="8">D162*E162</f>
        <v>0</v>
      </c>
      <c r="G162" s="123"/>
    </row>
    <row r="163" spans="1:7" ht="18" customHeight="1" x14ac:dyDescent="0.25">
      <c r="A163" s="117" t="s">
        <v>239</v>
      </c>
      <c r="B163" s="14" t="s">
        <v>240</v>
      </c>
      <c r="C163" s="11" t="s">
        <v>1</v>
      </c>
      <c r="D163" s="17">
        <v>0</v>
      </c>
      <c r="E163" s="25">
        <v>0</v>
      </c>
      <c r="F163" s="158">
        <f t="shared" si="8"/>
        <v>0</v>
      </c>
      <c r="G163" s="123"/>
    </row>
    <row r="164" spans="1:7" ht="18" customHeight="1" x14ac:dyDescent="0.25">
      <c r="A164" s="117" t="s">
        <v>241</v>
      </c>
      <c r="B164" s="14" t="s">
        <v>242</v>
      </c>
      <c r="C164" s="11" t="s">
        <v>1</v>
      </c>
      <c r="D164" s="17">
        <v>0</v>
      </c>
      <c r="E164" s="25">
        <v>0</v>
      </c>
      <c r="F164" s="158">
        <f t="shared" si="8"/>
        <v>0</v>
      </c>
      <c r="G164" s="123"/>
    </row>
    <row r="165" spans="1:7" ht="18" customHeight="1" x14ac:dyDescent="0.25">
      <c r="A165" s="117" t="s">
        <v>243</v>
      </c>
      <c r="B165" s="14" t="s">
        <v>244</v>
      </c>
      <c r="C165" s="11" t="s">
        <v>1</v>
      </c>
      <c r="D165" s="17">
        <v>0</v>
      </c>
      <c r="E165" s="25">
        <v>0</v>
      </c>
      <c r="F165" s="158">
        <f t="shared" si="8"/>
        <v>0</v>
      </c>
      <c r="G165" s="123"/>
    </row>
    <row r="166" spans="1:7" ht="18" customHeight="1" x14ac:dyDescent="0.25">
      <c r="A166" s="117" t="s">
        <v>245</v>
      </c>
      <c r="B166" s="14" t="s">
        <v>246</v>
      </c>
      <c r="C166" s="11" t="s">
        <v>1</v>
      </c>
      <c r="D166" s="17">
        <v>0</v>
      </c>
      <c r="E166" s="25">
        <v>0</v>
      </c>
      <c r="F166" s="158">
        <f t="shared" si="8"/>
        <v>0</v>
      </c>
      <c r="G166" s="123"/>
    </row>
    <row r="167" spans="1:7" ht="18" customHeight="1" x14ac:dyDescent="0.25">
      <c r="A167" s="117" t="s">
        <v>247</v>
      </c>
      <c r="B167" s="14" t="s">
        <v>248</v>
      </c>
      <c r="C167" s="11" t="s">
        <v>1</v>
      </c>
      <c r="D167" s="17">
        <v>0</v>
      </c>
      <c r="E167" s="25">
        <v>0</v>
      </c>
      <c r="F167" s="158">
        <f t="shared" si="8"/>
        <v>0</v>
      </c>
      <c r="G167" s="123"/>
    </row>
    <row r="168" spans="1:7" ht="18" customHeight="1" x14ac:dyDescent="0.25">
      <c r="A168" s="117" t="s">
        <v>249</v>
      </c>
      <c r="B168" s="14" t="s">
        <v>250</v>
      </c>
      <c r="C168" s="11" t="s">
        <v>1</v>
      </c>
      <c r="D168" s="17">
        <v>0</v>
      </c>
      <c r="E168" s="25">
        <v>0</v>
      </c>
      <c r="F168" s="158">
        <f t="shared" si="8"/>
        <v>0</v>
      </c>
      <c r="G168" s="123"/>
    </row>
    <row r="169" spans="1:7" ht="18" customHeight="1" x14ac:dyDescent="0.25">
      <c r="A169" s="117" t="s">
        <v>251</v>
      </c>
      <c r="B169" s="14" t="s">
        <v>252</v>
      </c>
      <c r="C169" s="11" t="s">
        <v>1</v>
      </c>
      <c r="D169" s="17">
        <v>0</v>
      </c>
      <c r="E169" s="25">
        <v>0</v>
      </c>
      <c r="F169" s="158">
        <f t="shared" si="8"/>
        <v>0</v>
      </c>
      <c r="G169" s="123"/>
    </row>
    <row r="170" spans="1:7" ht="18" customHeight="1" x14ac:dyDescent="0.25">
      <c r="A170" s="117" t="s">
        <v>253</v>
      </c>
      <c r="B170" s="14" t="s">
        <v>254</v>
      </c>
      <c r="C170" s="11" t="s">
        <v>1</v>
      </c>
      <c r="D170" s="17">
        <v>0</v>
      </c>
      <c r="E170" s="25">
        <v>0</v>
      </c>
      <c r="F170" s="158">
        <f t="shared" si="8"/>
        <v>0</v>
      </c>
      <c r="G170" s="123"/>
    </row>
    <row r="171" spans="1:7" ht="18" customHeight="1" x14ac:dyDescent="0.25">
      <c r="A171" s="117" t="s">
        <v>255</v>
      </c>
      <c r="B171" s="14" t="s">
        <v>256</v>
      </c>
      <c r="C171" s="11" t="s">
        <v>1</v>
      </c>
      <c r="D171" s="17">
        <v>0</v>
      </c>
      <c r="E171" s="25">
        <v>0</v>
      </c>
      <c r="F171" s="158">
        <f t="shared" si="8"/>
        <v>0</v>
      </c>
      <c r="G171" s="123"/>
    </row>
    <row r="172" spans="1:7" ht="18" customHeight="1" x14ac:dyDescent="0.25">
      <c r="A172" s="117" t="s">
        <v>257</v>
      </c>
      <c r="B172" s="14" t="s">
        <v>258</v>
      </c>
      <c r="C172" s="11" t="s">
        <v>1</v>
      </c>
      <c r="D172" s="17">
        <v>0</v>
      </c>
      <c r="E172" s="25">
        <v>0</v>
      </c>
      <c r="F172" s="158">
        <f t="shared" si="8"/>
        <v>0</v>
      </c>
      <c r="G172" s="123"/>
    </row>
    <row r="173" spans="1:7" ht="18" customHeight="1" x14ac:dyDescent="0.25">
      <c r="A173" s="117" t="s">
        <v>259</v>
      </c>
      <c r="B173" s="14" t="s">
        <v>260</v>
      </c>
      <c r="C173" s="11" t="s">
        <v>1</v>
      </c>
      <c r="D173" s="17">
        <v>0</v>
      </c>
      <c r="E173" s="25">
        <v>0</v>
      </c>
      <c r="F173" s="158">
        <f t="shared" si="8"/>
        <v>0</v>
      </c>
      <c r="G173" s="123"/>
    </row>
    <row r="174" spans="1:7" ht="18" customHeight="1" x14ac:dyDescent="0.25">
      <c r="A174" s="117" t="s">
        <v>261</v>
      </c>
      <c r="B174" s="14" t="s">
        <v>262</v>
      </c>
      <c r="C174" s="11" t="s">
        <v>1</v>
      </c>
      <c r="D174" s="17">
        <v>0</v>
      </c>
      <c r="E174" s="25">
        <v>0</v>
      </c>
      <c r="F174" s="158">
        <f t="shared" si="8"/>
        <v>0</v>
      </c>
      <c r="G174" s="123"/>
    </row>
    <row r="175" spans="1:7" ht="18" customHeight="1" x14ac:dyDescent="0.25">
      <c r="A175" s="117" t="s">
        <v>263</v>
      </c>
      <c r="B175" s="14" t="s">
        <v>264</v>
      </c>
      <c r="C175" s="11" t="s">
        <v>1</v>
      </c>
      <c r="D175" s="17">
        <v>0</v>
      </c>
      <c r="E175" s="25">
        <v>0</v>
      </c>
      <c r="F175" s="158">
        <f t="shared" si="8"/>
        <v>0</v>
      </c>
      <c r="G175" s="123"/>
    </row>
    <row r="176" spans="1:7" ht="18" customHeight="1" x14ac:dyDescent="0.25">
      <c r="A176" s="117" t="s">
        <v>265</v>
      </c>
      <c r="B176" s="14" t="s">
        <v>266</v>
      </c>
      <c r="C176" s="11" t="s">
        <v>1</v>
      </c>
      <c r="D176" s="17">
        <v>0</v>
      </c>
      <c r="E176" s="25">
        <v>0</v>
      </c>
      <c r="F176" s="158">
        <f t="shared" si="8"/>
        <v>0</v>
      </c>
      <c r="G176" s="123"/>
    </row>
    <row r="177" spans="1:7" ht="18" customHeight="1" x14ac:dyDescent="0.25">
      <c r="A177" s="248" t="s">
        <v>28</v>
      </c>
      <c r="B177" s="249"/>
      <c r="C177" s="249"/>
      <c r="D177" s="249"/>
      <c r="E177" s="249"/>
      <c r="F177" s="249"/>
      <c r="G177" s="123"/>
    </row>
    <row r="178" spans="1:7" ht="18" customHeight="1" x14ac:dyDescent="0.25">
      <c r="A178" s="182" t="s">
        <v>267</v>
      </c>
      <c r="B178" s="183" t="s">
        <v>268</v>
      </c>
      <c r="C178" s="186"/>
      <c r="D178" s="186"/>
      <c r="E178" s="196"/>
      <c r="F178" s="197"/>
      <c r="G178" s="204">
        <f>F179+F180+F181</f>
        <v>0</v>
      </c>
    </row>
    <row r="179" spans="1:7" ht="18" customHeight="1" x14ac:dyDescent="0.25">
      <c r="A179" s="117" t="s">
        <v>269</v>
      </c>
      <c r="B179" s="14" t="s">
        <v>136</v>
      </c>
      <c r="C179" s="11" t="s">
        <v>1</v>
      </c>
      <c r="D179" s="12">
        <v>0</v>
      </c>
      <c r="E179" s="25">
        <v>0</v>
      </c>
      <c r="F179" s="158">
        <f>D179*E179</f>
        <v>0</v>
      </c>
      <c r="G179" s="130"/>
    </row>
    <row r="180" spans="1:7" ht="18" customHeight="1" x14ac:dyDescent="0.25">
      <c r="A180" s="117" t="s">
        <v>270</v>
      </c>
      <c r="B180" s="14" t="s">
        <v>271</v>
      </c>
      <c r="C180" s="11" t="s">
        <v>1</v>
      </c>
      <c r="D180" s="17">
        <v>0</v>
      </c>
      <c r="E180" s="25">
        <v>0</v>
      </c>
      <c r="F180" s="158">
        <f>D180*E180</f>
        <v>0</v>
      </c>
      <c r="G180" s="130"/>
    </row>
    <row r="181" spans="1:7" ht="18" customHeight="1" x14ac:dyDescent="0.25">
      <c r="A181" s="117" t="s">
        <v>272</v>
      </c>
      <c r="B181" s="14" t="s">
        <v>273</v>
      </c>
      <c r="C181" s="11" t="s">
        <v>1</v>
      </c>
      <c r="D181" s="17">
        <v>0</v>
      </c>
      <c r="E181" s="25">
        <v>0</v>
      </c>
      <c r="F181" s="158">
        <f>D181*E181</f>
        <v>0</v>
      </c>
      <c r="G181" s="130"/>
    </row>
    <row r="182" spans="1:7" ht="18" customHeight="1" x14ac:dyDescent="0.25">
      <c r="A182" s="248" t="s">
        <v>28</v>
      </c>
      <c r="B182" s="249"/>
      <c r="C182" s="249"/>
      <c r="D182" s="249"/>
      <c r="E182" s="249"/>
      <c r="F182" s="249"/>
      <c r="G182" s="130"/>
    </row>
    <row r="183" spans="1:7" ht="18" customHeight="1" x14ac:dyDescent="0.25">
      <c r="A183" s="182" t="s">
        <v>274</v>
      </c>
      <c r="B183" s="183" t="s">
        <v>275</v>
      </c>
      <c r="C183" s="186"/>
      <c r="D183" s="186"/>
      <c r="E183" s="196"/>
      <c r="F183" s="197"/>
      <c r="G183" s="204">
        <f>F184+F185+F186+F187+F188+F189+F190+F191</f>
        <v>0</v>
      </c>
    </row>
    <row r="184" spans="1:7" ht="18" customHeight="1" x14ac:dyDescent="0.25">
      <c r="A184" s="117" t="s">
        <v>276</v>
      </c>
      <c r="B184" s="26" t="s">
        <v>277</v>
      </c>
      <c r="C184" s="11" t="s">
        <v>1</v>
      </c>
      <c r="D184" s="12">
        <v>0</v>
      </c>
      <c r="E184" s="25">
        <v>0</v>
      </c>
      <c r="F184" s="158">
        <f>D184*E184</f>
        <v>0</v>
      </c>
      <c r="G184" s="124"/>
    </row>
    <row r="185" spans="1:7" ht="18" customHeight="1" x14ac:dyDescent="0.25">
      <c r="A185" s="117" t="s">
        <v>278</v>
      </c>
      <c r="B185" s="26" t="s">
        <v>279</v>
      </c>
      <c r="C185" s="11" t="s">
        <v>1</v>
      </c>
      <c r="D185" s="17">
        <v>0</v>
      </c>
      <c r="E185" s="25">
        <v>0</v>
      </c>
      <c r="F185" s="158">
        <f t="shared" ref="F185:F191" si="9">D185*E185</f>
        <v>0</v>
      </c>
      <c r="G185" s="124"/>
    </row>
    <row r="186" spans="1:7" ht="18" customHeight="1" x14ac:dyDescent="0.25">
      <c r="A186" s="117" t="s">
        <v>280</v>
      </c>
      <c r="B186" s="14" t="s">
        <v>281</v>
      </c>
      <c r="C186" s="11" t="s">
        <v>1</v>
      </c>
      <c r="D186" s="17">
        <v>0</v>
      </c>
      <c r="E186" s="25">
        <v>0</v>
      </c>
      <c r="F186" s="158">
        <f t="shared" si="9"/>
        <v>0</v>
      </c>
      <c r="G186" s="123"/>
    </row>
    <row r="187" spans="1:7" ht="18" customHeight="1" x14ac:dyDescent="0.25">
      <c r="A187" s="117" t="s">
        <v>282</v>
      </c>
      <c r="B187" s="26" t="s">
        <v>283</v>
      </c>
      <c r="C187" s="11" t="s">
        <v>1</v>
      </c>
      <c r="D187" s="17">
        <v>0</v>
      </c>
      <c r="E187" s="25">
        <v>0</v>
      </c>
      <c r="F187" s="158">
        <f t="shared" si="9"/>
        <v>0</v>
      </c>
      <c r="G187" s="124"/>
    </row>
    <row r="188" spans="1:7" ht="18" customHeight="1" x14ac:dyDescent="0.25">
      <c r="A188" s="117" t="s">
        <v>284</v>
      </c>
      <c r="B188" s="26" t="s">
        <v>285</v>
      </c>
      <c r="C188" s="11" t="s">
        <v>1</v>
      </c>
      <c r="D188" s="17">
        <v>0</v>
      </c>
      <c r="E188" s="25">
        <v>0</v>
      </c>
      <c r="F188" s="158">
        <f t="shared" si="9"/>
        <v>0</v>
      </c>
      <c r="G188" s="124"/>
    </row>
    <row r="189" spans="1:7" ht="18" customHeight="1" x14ac:dyDescent="0.25">
      <c r="A189" s="117" t="s">
        <v>286</v>
      </c>
      <c r="B189" s="14" t="s">
        <v>287</v>
      </c>
      <c r="C189" s="11" t="s">
        <v>1</v>
      </c>
      <c r="D189" s="17">
        <v>0</v>
      </c>
      <c r="E189" s="25">
        <v>0</v>
      </c>
      <c r="F189" s="158">
        <f t="shared" si="9"/>
        <v>0</v>
      </c>
      <c r="G189" s="123"/>
    </row>
    <row r="190" spans="1:7" ht="18" customHeight="1" x14ac:dyDescent="0.25">
      <c r="A190" s="117" t="s">
        <v>288</v>
      </c>
      <c r="B190" s="14" t="s">
        <v>289</v>
      </c>
      <c r="C190" s="11" t="s">
        <v>1</v>
      </c>
      <c r="D190" s="17">
        <v>0</v>
      </c>
      <c r="E190" s="25">
        <v>0</v>
      </c>
      <c r="F190" s="158">
        <f t="shared" si="9"/>
        <v>0</v>
      </c>
      <c r="G190" s="123"/>
    </row>
    <row r="191" spans="1:7" ht="18" customHeight="1" x14ac:dyDescent="0.25">
      <c r="A191" s="117" t="s">
        <v>290</v>
      </c>
      <c r="B191" s="14" t="s">
        <v>291</v>
      </c>
      <c r="C191" s="11" t="s">
        <v>1</v>
      </c>
      <c r="D191" s="17">
        <v>0</v>
      </c>
      <c r="E191" s="25">
        <v>0</v>
      </c>
      <c r="F191" s="158">
        <f t="shared" si="9"/>
        <v>0</v>
      </c>
      <c r="G191" s="123"/>
    </row>
    <row r="192" spans="1:7" ht="18" customHeight="1" x14ac:dyDescent="0.25">
      <c r="A192" s="248" t="s">
        <v>28</v>
      </c>
      <c r="B192" s="249"/>
      <c r="C192" s="249"/>
      <c r="D192" s="249"/>
      <c r="E192" s="249"/>
      <c r="F192" s="249"/>
      <c r="G192" s="123"/>
    </row>
    <row r="193" spans="1:7" ht="18" customHeight="1" x14ac:dyDescent="0.25">
      <c r="A193" s="182" t="s">
        <v>292</v>
      </c>
      <c r="B193" s="270" t="s">
        <v>293</v>
      </c>
      <c r="C193" s="255"/>
      <c r="D193" s="255"/>
      <c r="E193" s="255"/>
      <c r="F193" s="197"/>
      <c r="G193" s="204">
        <f>F194+F195+F196+F197+F198+F199</f>
        <v>0</v>
      </c>
    </row>
    <row r="194" spans="1:7" ht="18" customHeight="1" x14ac:dyDescent="0.25">
      <c r="A194" s="117" t="s">
        <v>294</v>
      </c>
      <c r="B194" s="10" t="s">
        <v>295</v>
      </c>
      <c r="C194" s="11" t="s">
        <v>1</v>
      </c>
      <c r="D194" s="12">
        <v>0</v>
      </c>
      <c r="E194" s="219">
        <v>0</v>
      </c>
      <c r="F194" s="158">
        <f t="shared" ref="F194:F199" si="10">D194*E194</f>
        <v>0</v>
      </c>
      <c r="G194" s="123"/>
    </row>
    <row r="195" spans="1:7" ht="18" customHeight="1" x14ac:dyDescent="0.25">
      <c r="A195" s="117" t="s">
        <v>296</v>
      </c>
      <c r="B195" s="14" t="s">
        <v>297</v>
      </c>
      <c r="C195" s="11" t="s">
        <v>1</v>
      </c>
      <c r="D195" s="17">
        <v>0</v>
      </c>
      <c r="E195" s="25">
        <v>0</v>
      </c>
      <c r="F195" s="158">
        <f t="shared" si="10"/>
        <v>0</v>
      </c>
      <c r="G195" s="123"/>
    </row>
    <row r="196" spans="1:7" ht="18" customHeight="1" x14ac:dyDescent="0.25">
      <c r="A196" s="117" t="s">
        <v>298</v>
      </c>
      <c r="B196" s="14" t="s">
        <v>299</v>
      </c>
      <c r="C196" s="11" t="s">
        <v>1</v>
      </c>
      <c r="D196" s="17">
        <v>0</v>
      </c>
      <c r="E196" s="25">
        <v>0</v>
      </c>
      <c r="F196" s="158">
        <f t="shared" si="10"/>
        <v>0</v>
      </c>
      <c r="G196" s="123"/>
    </row>
    <row r="197" spans="1:7" ht="18" customHeight="1" x14ac:dyDescent="0.25">
      <c r="A197" s="117" t="s">
        <v>300</v>
      </c>
      <c r="B197" s="14" t="s">
        <v>301</v>
      </c>
      <c r="C197" s="11" t="s">
        <v>1</v>
      </c>
      <c r="D197" s="17">
        <v>0</v>
      </c>
      <c r="E197" s="25">
        <v>0</v>
      </c>
      <c r="F197" s="158">
        <f t="shared" si="10"/>
        <v>0</v>
      </c>
      <c r="G197" s="123"/>
    </row>
    <row r="198" spans="1:7" ht="18" customHeight="1" x14ac:dyDescent="0.25">
      <c r="A198" s="117" t="s">
        <v>302</v>
      </c>
      <c r="B198" s="14" t="s">
        <v>303</v>
      </c>
      <c r="C198" s="11" t="s">
        <v>1</v>
      </c>
      <c r="D198" s="17">
        <v>0</v>
      </c>
      <c r="E198" s="25">
        <v>0</v>
      </c>
      <c r="F198" s="158">
        <f t="shared" si="10"/>
        <v>0</v>
      </c>
      <c r="G198" s="123"/>
    </row>
    <row r="199" spans="1:7" ht="18" customHeight="1" x14ac:dyDescent="0.25">
      <c r="A199" s="117" t="s">
        <v>304</v>
      </c>
      <c r="B199" s="14" t="s">
        <v>305</v>
      </c>
      <c r="C199" s="11" t="s">
        <v>1</v>
      </c>
      <c r="D199" s="17">
        <v>0</v>
      </c>
      <c r="E199" s="25">
        <v>0</v>
      </c>
      <c r="F199" s="158">
        <f t="shared" si="10"/>
        <v>0</v>
      </c>
      <c r="G199" s="123"/>
    </row>
    <row r="200" spans="1:7" ht="18" customHeight="1" x14ac:dyDescent="0.25">
      <c r="A200" s="248" t="s">
        <v>28</v>
      </c>
      <c r="B200" s="249"/>
      <c r="C200" s="249"/>
      <c r="D200" s="249"/>
      <c r="E200" s="249"/>
      <c r="F200" s="249"/>
      <c r="G200" s="123"/>
    </row>
    <row r="201" spans="1:7" ht="18" customHeight="1" x14ac:dyDescent="0.25">
      <c r="A201" s="182" t="s">
        <v>306</v>
      </c>
      <c r="B201" s="183" t="s">
        <v>307</v>
      </c>
      <c r="C201" s="186"/>
      <c r="D201" s="195"/>
      <c r="E201" s="196"/>
      <c r="F201" s="197"/>
      <c r="G201" s="204">
        <f>F202+F203</f>
        <v>0</v>
      </c>
    </row>
    <row r="202" spans="1:7" ht="18" customHeight="1" x14ac:dyDescent="0.25">
      <c r="A202" s="117" t="s">
        <v>308</v>
      </c>
      <c r="B202" s="14" t="s">
        <v>309</v>
      </c>
      <c r="C202" s="11" t="s">
        <v>1</v>
      </c>
      <c r="D202" s="17">
        <v>0</v>
      </c>
      <c r="E202" s="25">
        <v>0</v>
      </c>
      <c r="F202" s="158">
        <f>D202*E202</f>
        <v>0</v>
      </c>
      <c r="G202" s="123"/>
    </row>
    <row r="203" spans="1:7" ht="18" customHeight="1" x14ac:dyDescent="0.25">
      <c r="A203" s="117" t="s">
        <v>310</v>
      </c>
      <c r="B203" s="14" t="s">
        <v>311</v>
      </c>
      <c r="C203" s="11" t="s">
        <v>1</v>
      </c>
      <c r="D203" s="17">
        <v>0</v>
      </c>
      <c r="E203" s="25">
        <v>0</v>
      </c>
      <c r="F203" s="158">
        <f>D203*E203</f>
        <v>0</v>
      </c>
      <c r="G203" s="123"/>
    </row>
    <row r="204" spans="1:7" ht="18" customHeight="1" x14ac:dyDescent="0.25">
      <c r="A204" s="248" t="s">
        <v>28</v>
      </c>
      <c r="B204" s="249"/>
      <c r="C204" s="249"/>
      <c r="D204" s="249"/>
      <c r="E204" s="249"/>
      <c r="F204" s="249"/>
      <c r="G204" s="123"/>
    </row>
    <row r="205" spans="1:7" ht="18" customHeight="1" x14ac:dyDescent="0.25">
      <c r="A205" s="182" t="s">
        <v>312</v>
      </c>
      <c r="B205" s="183" t="s">
        <v>313</v>
      </c>
      <c r="C205" s="186"/>
      <c r="D205" s="195"/>
      <c r="E205" s="196"/>
      <c r="F205" s="197"/>
      <c r="G205" s="204">
        <f>F206+F207</f>
        <v>0</v>
      </c>
    </row>
    <row r="206" spans="1:7" ht="18" customHeight="1" x14ac:dyDescent="0.25">
      <c r="A206" s="117" t="s">
        <v>314</v>
      </c>
      <c r="B206" s="14" t="s">
        <v>315</v>
      </c>
      <c r="C206" s="11" t="s">
        <v>1</v>
      </c>
      <c r="D206" s="17">
        <v>0</v>
      </c>
      <c r="E206" s="25">
        <v>0</v>
      </c>
      <c r="F206" s="158">
        <f>D206*E206</f>
        <v>0</v>
      </c>
      <c r="G206" s="123"/>
    </row>
    <row r="207" spans="1:7" ht="18" customHeight="1" x14ac:dyDescent="0.25">
      <c r="A207" s="117" t="s">
        <v>316</v>
      </c>
      <c r="B207" s="14" t="s">
        <v>317</v>
      </c>
      <c r="C207" s="11" t="s">
        <v>1</v>
      </c>
      <c r="D207" s="17">
        <v>0</v>
      </c>
      <c r="E207" s="25">
        <v>0</v>
      </c>
      <c r="F207" s="158">
        <f>D207*E207</f>
        <v>0</v>
      </c>
      <c r="G207" s="123"/>
    </row>
    <row r="208" spans="1:7" ht="18" customHeight="1" x14ac:dyDescent="0.25">
      <c r="A208" s="248" t="s">
        <v>28</v>
      </c>
      <c r="B208" s="249"/>
      <c r="C208" s="249"/>
      <c r="D208" s="249"/>
      <c r="E208" s="249"/>
      <c r="F208" s="249"/>
      <c r="G208" s="123"/>
    </row>
    <row r="209" spans="1:7" ht="18" customHeight="1" x14ac:dyDescent="0.25">
      <c r="A209" s="182" t="s">
        <v>318</v>
      </c>
      <c r="B209" s="183" t="s">
        <v>100</v>
      </c>
      <c r="C209" s="186"/>
      <c r="D209" s="195"/>
      <c r="E209" s="196"/>
      <c r="F209" s="197"/>
      <c r="G209" s="178">
        <f>F210+F211+F212+F213+F214+F215+F216+F217+F218+F219</f>
        <v>0</v>
      </c>
    </row>
    <row r="210" spans="1:7" ht="18" customHeight="1" x14ac:dyDescent="0.25">
      <c r="A210" s="117" t="s">
        <v>319</v>
      </c>
      <c r="B210" s="14" t="s">
        <v>156</v>
      </c>
      <c r="C210" s="11" t="s">
        <v>1</v>
      </c>
      <c r="D210" s="17">
        <v>0</v>
      </c>
      <c r="E210" s="25">
        <v>0</v>
      </c>
      <c r="F210" s="158">
        <f>D210*E210</f>
        <v>0</v>
      </c>
      <c r="G210" s="123"/>
    </row>
    <row r="211" spans="1:7" ht="18" customHeight="1" x14ac:dyDescent="0.25">
      <c r="A211" s="117" t="s">
        <v>320</v>
      </c>
      <c r="B211" s="14" t="s">
        <v>321</v>
      </c>
      <c r="C211" s="11" t="s">
        <v>1</v>
      </c>
      <c r="D211" s="17">
        <v>0</v>
      </c>
      <c r="E211" s="25">
        <v>0</v>
      </c>
      <c r="F211" s="158">
        <f t="shared" ref="F211:F219" si="11">D211*E211</f>
        <v>0</v>
      </c>
      <c r="G211" s="123"/>
    </row>
    <row r="212" spans="1:7" ht="18" customHeight="1" x14ac:dyDescent="0.25">
      <c r="A212" s="117" t="s">
        <v>322</v>
      </c>
      <c r="B212" s="14" t="s">
        <v>323</v>
      </c>
      <c r="C212" s="11" t="s">
        <v>1</v>
      </c>
      <c r="D212" s="17">
        <v>0</v>
      </c>
      <c r="E212" s="25">
        <v>0</v>
      </c>
      <c r="F212" s="158">
        <f t="shared" si="11"/>
        <v>0</v>
      </c>
      <c r="G212" s="123"/>
    </row>
    <row r="213" spans="1:7" ht="18" customHeight="1" x14ac:dyDescent="0.25">
      <c r="A213" s="117" t="s">
        <v>324</v>
      </c>
      <c r="B213" s="26" t="s">
        <v>325</v>
      </c>
      <c r="C213" s="11" t="s">
        <v>1</v>
      </c>
      <c r="D213" s="17">
        <v>0</v>
      </c>
      <c r="E213" s="25">
        <v>0</v>
      </c>
      <c r="F213" s="158">
        <f t="shared" si="11"/>
        <v>0</v>
      </c>
      <c r="G213" s="124"/>
    </row>
    <row r="214" spans="1:7" ht="18" customHeight="1" x14ac:dyDescent="0.25">
      <c r="A214" s="117" t="s">
        <v>326</v>
      </c>
      <c r="B214" s="14" t="s">
        <v>327</v>
      </c>
      <c r="C214" s="11" t="s">
        <v>1</v>
      </c>
      <c r="D214" s="17">
        <v>0</v>
      </c>
      <c r="E214" s="25">
        <v>0</v>
      </c>
      <c r="F214" s="158">
        <f t="shared" si="11"/>
        <v>0</v>
      </c>
      <c r="G214" s="123"/>
    </row>
    <row r="215" spans="1:7" ht="18" customHeight="1" x14ac:dyDescent="0.25">
      <c r="A215" s="117" t="s">
        <v>328</v>
      </c>
      <c r="B215" s="14" t="s">
        <v>107</v>
      </c>
      <c r="C215" s="11" t="s">
        <v>1</v>
      </c>
      <c r="D215" s="17">
        <v>0</v>
      </c>
      <c r="E215" s="25">
        <v>0</v>
      </c>
      <c r="F215" s="158">
        <f t="shared" si="11"/>
        <v>0</v>
      </c>
      <c r="G215" s="123"/>
    </row>
    <row r="216" spans="1:7" ht="18" customHeight="1" x14ac:dyDescent="0.25">
      <c r="A216" s="117" t="s">
        <v>329</v>
      </c>
      <c r="B216" s="14" t="s">
        <v>330</v>
      </c>
      <c r="C216" s="11" t="s">
        <v>1</v>
      </c>
      <c r="D216" s="17">
        <v>0</v>
      </c>
      <c r="E216" s="25">
        <v>0</v>
      </c>
      <c r="F216" s="158">
        <f t="shared" si="11"/>
        <v>0</v>
      </c>
      <c r="G216" s="123"/>
    </row>
    <row r="217" spans="1:7" ht="18" customHeight="1" x14ac:dyDescent="0.25">
      <c r="A217" s="117" t="s">
        <v>331</v>
      </c>
      <c r="B217" s="14" t="s">
        <v>332</v>
      </c>
      <c r="C217" s="11" t="s">
        <v>1</v>
      </c>
      <c r="D217" s="17">
        <v>0</v>
      </c>
      <c r="E217" s="25">
        <v>0</v>
      </c>
      <c r="F217" s="158">
        <f t="shared" si="11"/>
        <v>0</v>
      </c>
      <c r="G217" s="123"/>
    </row>
    <row r="218" spans="1:7" ht="18" customHeight="1" x14ac:dyDescent="0.25">
      <c r="A218" s="117" t="s">
        <v>333</v>
      </c>
      <c r="B218" s="27" t="s">
        <v>334</v>
      </c>
      <c r="C218" s="11" t="s">
        <v>1</v>
      </c>
      <c r="D218" s="17">
        <v>0</v>
      </c>
      <c r="E218" s="25">
        <v>0</v>
      </c>
      <c r="F218" s="158">
        <f t="shared" si="11"/>
        <v>0</v>
      </c>
      <c r="G218" s="123"/>
    </row>
    <row r="219" spans="1:7" ht="18" customHeight="1" x14ac:dyDescent="0.25">
      <c r="A219" s="119" t="s">
        <v>335</v>
      </c>
      <c r="B219" s="28" t="s">
        <v>336</v>
      </c>
      <c r="C219" s="11" t="s">
        <v>1</v>
      </c>
      <c r="D219" s="17">
        <v>0</v>
      </c>
      <c r="E219" s="25">
        <v>0</v>
      </c>
      <c r="F219" s="158">
        <f t="shared" si="11"/>
        <v>0</v>
      </c>
      <c r="G219" s="123"/>
    </row>
    <row r="220" spans="1:7" ht="18" customHeight="1" x14ac:dyDescent="0.25">
      <c r="A220" s="248" t="s">
        <v>28</v>
      </c>
      <c r="B220" s="249"/>
      <c r="C220" s="249"/>
      <c r="D220" s="249"/>
      <c r="E220" s="249"/>
      <c r="F220" s="249"/>
      <c r="G220" s="123"/>
    </row>
    <row r="221" spans="1:7" ht="18" customHeight="1" x14ac:dyDescent="0.25">
      <c r="A221" s="205" t="s">
        <v>337</v>
      </c>
      <c r="B221" s="206" t="s">
        <v>338</v>
      </c>
      <c r="C221" s="207"/>
      <c r="D221" s="207"/>
      <c r="E221" s="207"/>
      <c r="F221" s="208"/>
      <c r="G221" s="204">
        <f>F222+F223+F224</f>
        <v>0</v>
      </c>
    </row>
    <row r="222" spans="1:7" ht="18" customHeight="1" x14ac:dyDescent="0.25">
      <c r="A222" s="117" t="s">
        <v>339</v>
      </c>
      <c r="B222" s="7" t="s">
        <v>340</v>
      </c>
      <c r="C222" s="11" t="s">
        <v>1</v>
      </c>
      <c r="D222" s="17">
        <v>0</v>
      </c>
      <c r="E222" s="25">
        <v>0</v>
      </c>
      <c r="F222" s="158">
        <f>D222*E222</f>
        <v>0</v>
      </c>
      <c r="G222" s="132"/>
    </row>
    <row r="223" spans="1:7" ht="18" customHeight="1" x14ac:dyDescent="0.25">
      <c r="A223" s="117" t="s">
        <v>341</v>
      </c>
      <c r="B223" s="30" t="s">
        <v>342</v>
      </c>
      <c r="C223" s="11" t="s">
        <v>1</v>
      </c>
      <c r="D223" s="17">
        <v>0</v>
      </c>
      <c r="E223" s="25">
        <v>0</v>
      </c>
      <c r="F223" s="158">
        <f>D223*E223</f>
        <v>0</v>
      </c>
      <c r="G223" s="132"/>
    </row>
    <row r="224" spans="1:7" ht="18" customHeight="1" x14ac:dyDescent="0.25">
      <c r="A224" s="117" t="s">
        <v>343</v>
      </c>
      <c r="B224" s="5" t="s">
        <v>344</v>
      </c>
      <c r="C224" s="11" t="s">
        <v>1</v>
      </c>
      <c r="D224" s="17">
        <v>0</v>
      </c>
      <c r="E224" s="25">
        <v>0</v>
      </c>
      <c r="F224" s="158">
        <f>D224*E224</f>
        <v>0</v>
      </c>
      <c r="G224" s="132"/>
    </row>
    <row r="225" spans="1:7" ht="18" customHeight="1" x14ac:dyDescent="0.25">
      <c r="A225" s="248" t="s">
        <v>28</v>
      </c>
      <c r="B225" s="249"/>
      <c r="C225" s="249"/>
      <c r="D225" s="249"/>
      <c r="E225" s="249"/>
      <c r="F225" s="249"/>
      <c r="G225" s="132"/>
    </row>
    <row r="226" spans="1:7" ht="18" customHeight="1" x14ac:dyDescent="0.25">
      <c r="A226" s="182" t="s">
        <v>345</v>
      </c>
      <c r="B226" s="206" t="s">
        <v>346</v>
      </c>
      <c r="C226" s="207"/>
      <c r="D226" s="207"/>
      <c r="E226" s="207"/>
      <c r="F226" s="208"/>
      <c r="G226" s="204">
        <f>F227+F228</f>
        <v>0</v>
      </c>
    </row>
    <row r="227" spans="1:7" ht="18" customHeight="1" x14ac:dyDescent="0.25">
      <c r="A227" s="133" t="s">
        <v>347</v>
      </c>
      <c r="B227" s="7" t="s">
        <v>348</v>
      </c>
      <c r="C227" s="11" t="s">
        <v>1</v>
      </c>
      <c r="D227" s="12">
        <v>0</v>
      </c>
      <c r="E227" s="25">
        <v>0</v>
      </c>
      <c r="F227" s="158">
        <f>D227*E227</f>
        <v>0</v>
      </c>
      <c r="G227" s="132"/>
    </row>
    <row r="228" spans="1:7" ht="18" customHeight="1" x14ac:dyDescent="0.25">
      <c r="A228" s="133" t="s">
        <v>349</v>
      </c>
      <c r="B228" s="5" t="s">
        <v>350</v>
      </c>
      <c r="C228" s="11" t="s">
        <v>1</v>
      </c>
      <c r="D228" s="12">
        <v>0</v>
      </c>
      <c r="E228" s="25">
        <v>0</v>
      </c>
      <c r="F228" s="158">
        <f>D228*E228</f>
        <v>0</v>
      </c>
      <c r="G228" s="132"/>
    </row>
    <row r="229" spans="1:7" ht="18" customHeight="1" x14ac:dyDescent="0.25">
      <c r="A229" s="248" t="s">
        <v>28</v>
      </c>
      <c r="B229" s="249"/>
      <c r="C229" s="249"/>
      <c r="D229" s="249"/>
      <c r="E229" s="249"/>
      <c r="F229" s="249"/>
      <c r="G229" s="132"/>
    </row>
    <row r="230" spans="1:7" ht="18" customHeight="1" x14ac:dyDescent="0.25">
      <c r="A230" s="205" t="s">
        <v>351</v>
      </c>
      <c r="B230" s="206" t="s">
        <v>352</v>
      </c>
      <c r="C230" s="207"/>
      <c r="D230" s="207"/>
      <c r="E230" s="207"/>
      <c r="F230" s="208"/>
      <c r="G230" s="204">
        <f>F231+F232+F233+F234+F235</f>
        <v>0</v>
      </c>
    </row>
    <row r="231" spans="1:7" ht="18" customHeight="1" x14ac:dyDescent="0.25">
      <c r="A231" s="133" t="s">
        <v>353</v>
      </c>
      <c r="B231" s="7" t="s">
        <v>354</v>
      </c>
      <c r="C231" s="11" t="s">
        <v>1</v>
      </c>
      <c r="D231" s="12">
        <v>0</v>
      </c>
      <c r="E231" s="25">
        <v>0</v>
      </c>
      <c r="F231" s="158">
        <f>D231*E231</f>
        <v>0</v>
      </c>
      <c r="G231" s="132"/>
    </row>
    <row r="232" spans="1:7" ht="18" customHeight="1" x14ac:dyDescent="0.25">
      <c r="A232" s="133" t="s">
        <v>355</v>
      </c>
      <c r="B232" s="30" t="s">
        <v>356</v>
      </c>
      <c r="C232" s="11" t="s">
        <v>1</v>
      </c>
      <c r="D232" s="12">
        <v>0</v>
      </c>
      <c r="E232" s="25">
        <v>0</v>
      </c>
      <c r="F232" s="158">
        <f>D232*E232</f>
        <v>0</v>
      </c>
      <c r="G232" s="132"/>
    </row>
    <row r="233" spans="1:7" ht="18" customHeight="1" x14ac:dyDescent="0.25">
      <c r="A233" s="133" t="s">
        <v>357</v>
      </c>
      <c r="B233" s="30" t="s">
        <v>358</v>
      </c>
      <c r="C233" s="11" t="s">
        <v>1</v>
      </c>
      <c r="D233" s="12">
        <v>0</v>
      </c>
      <c r="E233" s="25">
        <v>0</v>
      </c>
      <c r="F233" s="158">
        <f>D233*E233</f>
        <v>0</v>
      </c>
      <c r="G233" s="132"/>
    </row>
    <row r="234" spans="1:7" ht="18" customHeight="1" x14ac:dyDescent="0.25">
      <c r="A234" s="133" t="s">
        <v>359</v>
      </c>
      <c r="B234" s="30" t="s">
        <v>360</v>
      </c>
      <c r="C234" s="11" t="s">
        <v>1</v>
      </c>
      <c r="D234" s="12">
        <v>0</v>
      </c>
      <c r="E234" s="25">
        <v>0</v>
      </c>
      <c r="F234" s="158">
        <f>D234*E234</f>
        <v>0</v>
      </c>
      <c r="G234" s="132"/>
    </row>
    <row r="235" spans="1:7" ht="18" customHeight="1" x14ac:dyDescent="0.25">
      <c r="A235" s="133" t="s">
        <v>361</v>
      </c>
      <c r="B235" s="5" t="s">
        <v>362</v>
      </c>
      <c r="C235" s="11" t="s">
        <v>1</v>
      </c>
      <c r="D235" s="12">
        <v>0</v>
      </c>
      <c r="E235" s="25">
        <v>0</v>
      </c>
      <c r="F235" s="158">
        <f>D235*E235</f>
        <v>0</v>
      </c>
      <c r="G235" s="132"/>
    </row>
    <row r="236" spans="1:7" ht="18" customHeight="1" x14ac:dyDescent="0.25">
      <c r="A236" s="248" t="s">
        <v>28</v>
      </c>
      <c r="B236" s="249"/>
      <c r="C236" s="249"/>
      <c r="D236" s="249"/>
      <c r="E236" s="249"/>
      <c r="F236" s="249"/>
      <c r="G236" s="132"/>
    </row>
    <row r="237" spans="1:7" ht="18" customHeight="1" x14ac:dyDescent="0.25">
      <c r="A237" s="205" t="s">
        <v>363</v>
      </c>
      <c r="B237" s="206" t="s">
        <v>364</v>
      </c>
      <c r="C237" s="207"/>
      <c r="D237" s="207"/>
      <c r="E237" s="207"/>
      <c r="F237" s="208"/>
      <c r="G237" s="204">
        <f>F238+F239+F240+F241</f>
        <v>0</v>
      </c>
    </row>
    <row r="238" spans="1:7" ht="18" customHeight="1" x14ac:dyDescent="0.25">
      <c r="A238" s="133" t="s">
        <v>365</v>
      </c>
      <c r="B238" s="7" t="s">
        <v>366</v>
      </c>
      <c r="C238" s="11" t="s">
        <v>1</v>
      </c>
      <c r="D238" s="12">
        <v>0</v>
      </c>
      <c r="E238" s="25">
        <v>0</v>
      </c>
      <c r="F238" s="158">
        <f>D238*E238</f>
        <v>0</v>
      </c>
      <c r="G238" s="132"/>
    </row>
    <row r="239" spans="1:7" ht="18" customHeight="1" x14ac:dyDescent="0.25">
      <c r="A239" s="133" t="s">
        <v>367</v>
      </c>
      <c r="B239" s="30" t="s">
        <v>368</v>
      </c>
      <c r="C239" s="11" t="s">
        <v>1</v>
      </c>
      <c r="D239" s="12">
        <v>0</v>
      </c>
      <c r="E239" s="25">
        <v>0</v>
      </c>
      <c r="F239" s="158">
        <f>D239*E239</f>
        <v>0</v>
      </c>
      <c r="G239" s="132"/>
    </row>
    <row r="240" spans="1:7" ht="18" customHeight="1" x14ac:dyDescent="0.25">
      <c r="A240" s="133" t="s">
        <v>369</v>
      </c>
      <c r="B240" s="30" t="s">
        <v>370</v>
      </c>
      <c r="C240" s="11" t="s">
        <v>1</v>
      </c>
      <c r="D240" s="12">
        <v>0</v>
      </c>
      <c r="E240" s="25">
        <v>0</v>
      </c>
      <c r="F240" s="158">
        <f>D240*E240</f>
        <v>0</v>
      </c>
      <c r="G240" s="132"/>
    </row>
    <row r="241" spans="1:7" ht="18" customHeight="1" x14ac:dyDescent="0.25">
      <c r="A241" s="133" t="s">
        <v>371</v>
      </c>
      <c r="B241" s="5" t="s">
        <v>372</v>
      </c>
      <c r="C241" s="11" t="s">
        <v>1</v>
      </c>
      <c r="D241" s="12">
        <v>0</v>
      </c>
      <c r="E241" s="25">
        <v>0</v>
      </c>
      <c r="F241" s="158">
        <f>D241*E241</f>
        <v>0</v>
      </c>
      <c r="G241" s="132"/>
    </row>
    <row r="242" spans="1:7" ht="18" customHeight="1" x14ac:dyDescent="0.25">
      <c r="A242" s="248" t="s">
        <v>28</v>
      </c>
      <c r="B242" s="249"/>
      <c r="C242" s="249"/>
      <c r="D242" s="249"/>
      <c r="E242" s="249"/>
      <c r="F242" s="249"/>
      <c r="G242" s="132"/>
    </row>
    <row r="243" spans="1:7" ht="18" customHeight="1" x14ac:dyDescent="0.25">
      <c r="A243" s="205" t="s">
        <v>373</v>
      </c>
      <c r="B243" s="206" t="s">
        <v>543</v>
      </c>
      <c r="C243" s="207"/>
      <c r="D243" s="207"/>
      <c r="E243" s="207"/>
      <c r="F243" s="208"/>
      <c r="G243" s="204">
        <f>F244+F245+F246+F247</f>
        <v>0</v>
      </c>
    </row>
    <row r="244" spans="1:7" ht="18" customHeight="1" x14ac:dyDescent="0.25">
      <c r="A244" s="133" t="s">
        <v>374</v>
      </c>
      <c r="B244" s="7" t="s">
        <v>375</v>
      </c>
      <c r="C244" s="11" t="s">
        <v>1</v>
      </c>
      <c r="D244" s="12">
        <v>0</v>
      </c>
      <c r="E244" s="25">
        <v>0</v>
      </c>
      <c r="F244" s="158">
        <f>D244*E244</f>
        <v>0</v>
      </c>
      <c r="G244" s="132"/>
    </row>
    <row r="245" spans="1:7" ht="18" customHeight="1" x14ac:dyDescent="0.25">
      <c r="A245" s="133" t="s">
        <v>376</v>
      </c>
      <c r="B245" s="6" t="s">
        <v>377</v>
      </c>
      <c r="C245" s="11" t="s">
        <v>1</v>
      </c>
      <c r="D245" s="12">
        <v>0</v>
      </c>
      <c r="E245" s="25">
        <v>0</v>
      </c>
      <c r="F245" s="158">
        <f t="shared" ref="F245:F250" si="12">D245*E245</f>
        <v>0</v>
      </c>
      <c r="G245" s="132"/>
    </row>
    <row r="246" spans="1:7" ht="18" customHeight="1" x14ac:dyDescent="0.25">
      <c r="A246" s="133" t="s">
        <v>378</v>
      </c>
      <c r="B246" s="30" t="s">
        <v>379</v>
      </c>
      <c r="C246" s="11" t="s">
        <v>1</v>
      </c>
      <c r="D246" s="12">
        <v>0</v>
      </c>
      <c r="E246" s="25">
        <v>0</v>
      </c>
      <c r="F246" s="158">
        <f t="shared" si="12"/>
        <v>0</v>
      </c>
      <c r="G246" s="132"/>
    </row>
    <row r="247" spans="1:7" ht="18" customHeight="1" x14ac:dyDescent="0.25">
      <c r="A247" s="133" t="s">
        <v>380</v>
      </c>
      <c r="B247" s="5" t="s">
        <v>381</v>
      </c>
      <c r="C247" s="11" t="s">
        <v>1</v>
      </c>
      <c r="D247" s="12">
        <v>0</v>
      </c>
      <c r="E247" s="25">
        <v>0</v>
      </c>
      <c r="F247" s="160">
        <f t="shared" si="12"/>
        <v>0</v>
      </c>
      <c r="G247" s="132"/>
    </row>
    <row r="248" spans="1:7" ht="18" customHeight="1" x14ac:dyDescent="0.25">
      <c r="A248" s="205" t="s">
        <v>382</v>
      </c>
      <c r="B248" s="206" t="s">
        <v>383</v>
      </c>
      <c r="C248" s="207"/>
      <c r="D248" s="207"/>
      <c r="E248" s="207"/>
      <c r="F248" s="208"/>
      <c r="G248" s="209">
        <f>F249+F250</f>
        <v>0</v>
      </c>
    </row>
    <row r="249" spans="1:7" ht="18" customHeight="1" x14ac:dyDescent="0.25">
      <c r="A249" s="133" t="s">
        <v>384</v>
      </c>
      <c r="B249" s="30" t="s">
        <v>385</v>
      </c>
      <c r="C249" s="11" t="s">
        <v>1</v>
      </c>
      <c r="D249" s="17">
        <v>0</v>
      </c>
      <c r="E249" s="31">
        <v>0</v>
      </c>
      <c r="F249" s="158">
        <f t="shared" si="12"/>
        <v>0</v>
      </c>
      <c r="G249" s="132"/>
    </row>
    <row r="250" spans="1:7" ht="18" customHeight="1" x14ac:dyDescent="0.25">
      <c r="A250" s="133" t="s">
        <v>386</v>
      </c>
      <c r="B250" s="32" t="s">
        <v>387</v>
      </c>
      <c r="C250" s="11" t="s">
        <v>1</v>
      </c>
      <c r="D250" s="17">
        <v>0</v>
      </c>
      <c r="E250" s="31">
        <v>0</v>
      </c>
      <c r="F250" s="158">
        <f t="shared" si="12"/>
        <v>0</v>
      </c>
      <c r="G250" s="132"/>
    </row>
    <row r="251" spans="1:7" ht="18" customHeight="1" x14ac:dyDescent="0.25">
      <c r="A251" s="248" t="s">
        <v>28</v>
      </c>
      <c r="B251" s="249"/>
      <c r="C251" s="249"/>
      <c r="D251" s="249"/>
      <c r="E251" s="249"/>
      <c r="F251" s="249"/>
      <c r="G251" s="134"/>
    </row>
    <row r="252" spans="1:7" ht="18" customHeight="1" x14ac:dyDescent="0.25">
      <c r="A252" s="135"/>
      <c r="B252" s="260" t="s">
        <v>388</v>
      </c>
      <c r="C252" s="261"/>
      <c r="D252" s="261"/>
      <c r="E252" s="261"/>
      <c r="F252" s="261"/>
      <c r="G252" s="178">
        <f>G243+G237+G230+G226+G221+G209+G205+G201+G193+G183+G178+G160+G145+G138+G133+G129+G120+G248</f>
        <v>0</v>
      </c>
    </row>
    <row r="253" spans="1:7" ht="18" customHeight="1" x14ac:dyDescent="0.25">
      <c r="A253" s="135"/>
      <c r="B253" s="262" t="s">
        <v>54</v>
      </c>
      <c r="C253" s="263"/>
      <c r="D253" s="263"/>
      <c r="E253" s="263"/>
      <c r="F253" s="263"/>
      <c r="G253" s="178">
        <f>+G252*0.05</f>
        <v>0</v>
      </c>
    </row>
    <row r="254" spans="1:7" ht="18" customHeight="1" x14ac:dyDescent="0.25">
      <c r="A254" s="135"/>
      <c r="B254" s="262" t="s">
        <v>389</v>
      </c>
      <c r="C254" s="263"/>
      <c r="D254" s="263"/>
      <c r="E254" s="263"/>
      <c r="F254" s="263"/>
      <c r="G254" s="178">
        <f>G252+G253</f>
        <v>0</v>
      </c>
    </row>
    <row r="255" spans="1:7" ht="18" customHeight="1" x14ac:dyDescent="0.25">
      <c r="A255" s="135"/>
      <c r="B255" s="262" t="s">
        <v>539</v>
      </c>
      <c r="C255" s="263"/>
      <c r="D255" s="263"/>
      <c r="E255" s="263"/>
      <c r="F255" s="263"/>
      <c r="G255" s="178">
        <f>+G254*0.12</f>
        <v>0</v>
      </c>
    </row>
    <row r="256" spans="1:7" ht="18" customHeight="1" x14ac:dyDescent="0.25">
      <c r="A256" s="135"/>
      <c r="B256" s="271" t="s">
        <v>390</v>
      </c>
      <c r="C256" s="272"/>
      <c r="D256" s="272"/>
      <c r="E256" s="272"/>
      <c r="F256" s="273"/>
      <c r="G256" s="162">
        <f>G254+G255</f>
        <v>0</v>
      </c>
    </row>
    <row r="257" spans="1:7" ht="18" customHeight="1" x14ac:dyDescent="0.25">
      <c r="A257" s="157">
        <v>5</v>
      </c>
      <c r="B257" s="154" t="s">
        <v>391</v>
      </c>
      <c r="C257" s="155"/>
      <c r="D257" s="154"/>
      <c r="E257" s="154"/>
      <c r="F257" s="154"/>
      <c r="G257" s="156"/>
    </row>
    <row r="258" spans="1:7" ht="18" customHeight="1" x14ac:dyDescent="0.25">
      <c r="A258" s="182" t="s">
        <v>392</v>
      </c>
      <c r="B258" s="183" t="s">
        <v>393</v>
      </c>
      <c r="C258" s="186"/>
      <c r="D258" s="195"/>
      <c r="E258" s="196"/>
      <c r="F258" s="197"/>
      <c r="G258" s="178">
        <f>F259+F260+F261+F262</f>
        <v>0</v>
      </c>
    </row>
    <row r="259" spans="1:7" ht="18" customHeight="1" x14ac:dyDescent="0.25">
      <c r="A259" s="117" t="s">
        <v>394</v>
      </c>
      <c r="B259" s="26" t="s">
        <v>395</v>
      </c>
      <c r="C259" s="11" t="s">
        <v>1</v>
      </c>
      <c r="D259" s="17">
        <v>0</v>
      </c>
      <c r="E259" s="25">
        <v>0</v>
      </c>
      <c r="F259" s="158">
        <f>D259*E259</f>
        <v>0</v>
      </c>
      <c r="G259" s="124"/>
    </row>
    <row r="260" spans="1:7" ht="18" customHeight="1" x14ac:dyDescent="0.25">
      <c r="A260" s="117" t="s">
        <v>396</v>
      </c>
      <c r="B260" s="14" t="s">
        <v>397</v>
      </c>
      <c r="C260" s="11" t="s">
        <v>1</v>
      </c>
      <c r="D260" s="17">
        <v>0</v>
      </c>
      <c r="E260" s="25">
        <v>0</v>
      </c>
      <c r="F260" s="158">
        <f>D260*E260</f>
        <v>0</v>
      </c>
      <c r="G260" s="124"/>
    </row>
    <row r="261" spans="1:7" ht="18" customHeight="1" x14ac:dyDescent="0.25">
      <c r="A261" s="117" t="s">
        <v>398</v>
      </c>
      <c r="B261" s="14" t="s">
        <v>399</v>
      </c>
      <c r="C261" s="11" t="s">
        <v>1</v>
      </c>
      <c r="D261" s="17">
        <v>0</v>
      </c>
      <c r="E261" s="25">
        <v>0</v>
      </c>
      <c r="F261" s="158">
        <f>D261*E261</f>
        <v>0</v>
      </c>
      <c r="G261" s="124"/>
    </row>
    <row r="262" spans="1:7" ht="18" customHeight="1" x14ac:dyDescent="0.25">
      <c r="A262" s="117" t="s">
        <v>400</v>
      </c>
      <c r="B262" s="14" t="s">
        <v>401</v>
      </c>
      <c r="C262" s="11" t="s">
        <v>1</v>
      </c>
      <c r="D262" s="17">
        <v>0</v>
      </c>
      <c r="E262" s="25">
        <v>0</v>
      </c>
      <c r="F262" s="158">
        <f>D262*E262</f>
        <v>0</v>
      </c>
      <c r="G262" s="124"/>
    </row>
    <row r="263" spans="1:7" ht="18" customHeight="1" x14ac:dyDescent="0.25">
      <c r="A263" s="248" t="s">
        <v>28</v>
      </c>
      <c r="B263" s="249"/>
      <c r="C263" s="249"/>
      <c r="D263" s="249"/>
      <c r="E263" s="249"/>
      <c r="F263" s="249"/>
      <c r="G263" s="124"/>
    </row>
    <row r="264" spans="1:7" ht="18" customHeight="1" x14ac:dyDescent="0.25">
      <c r="A264" s="182" t="s">
        <v>402</v>
      </c>
      <c r="B264" s="274" t="s">
        <v>403</v>
      </c>
      <c r="C264" s="274"/>
      <c r="D264" s="274"/>
      <c r="E264" s="274"/>
      <c r="F264" s="275"/>
      <c r="G264" s="204">
        <f>F265+F266+F267+F268+F269</f>
        <v>0</v>
      </c>
    </row>
    <row r="265" spans="1:7" ht="18" customHeight="1" x14ac:dyDescent="0.25">
      <c r="A265" s="117" t="s">
        <v>404</v>
      </c>
      <c r="B265" s="14" t="s">
        <v>405</v>
      </c>
      <c r="C265" s="11" t="s">
        <v>1</v>
      </c>
      <c r="D265" s="17">
        <v>0</v>
      </c>
      <c r="E265" s="25">
        <v>0</v>
      </c>
      <c r="F265" s="158">
        <f>D265*E265</f>
        <v>0</v>
      </c>
      <c r="G265" s="124"/>
    </row>
    <row r="266" spans="1:7" ht="18" customHeight="1" x14ac:dyDescent="0.25">
      <c r="A266" s="117" t="s">
        <v>406</v>
      </c>
      <c r="B266" s="26" t="s">
        <v>407</v>
      </c>
      <c r="C266" s="11" t="s">
        <v>1</v>
      </c>
      <c r="D266" s="17">
        <v>0</v>
      </c>
      <c r="E266" s="25">
        <v>0</v>
      </c>
      <c r="F266" s="158">
        <f>D266*E266</f>
        <v>0</v>
      </c>
      <c r="G266" s="124"/>
    </row>
    <row r="267" spans="1:7" ht="18" customHeight="1" x14ac:dyDescent="0.25">
      <c r="A267" s="117" t="s">
        <v>408</v>
      </c>
      <c r="B267" s="26" t="s">
        <v>409</v>
      </c>
      <c r="C267" s="11" t="s">
        <v>1</v>
      </c>
      <c r="D267" s="17">
        <v>0</v>
      </c>
      <c r="E267" s="25">
        <v>0</v>
      </c>
      <c r="F267" s="158">
        <f>D267*E267</f>
        <v>0</v>
      </c>
      <c r="G267" s="124"/>
    </row>
    <row r="268" spans="1:7" ht="18" customHeight="1" x14ac:dyDescent="0.25">
      <c r="A268" s="117" t="s">
        <v>410</v>
      </c>
      <c r="B268" s="26" t="s">
        <v>411</v>
      </c>
      <c r="C268" s="11" t="s">
        <v>1</v>
      </c>
      <c r="D268" s="17">
        <v>0</v>
      </c>
      <c r="E268" s="25">
        <v>0</v>
      </c>
      <c r="F268" s="158">
        <f>D268*E268</f>
        <v>0</v>
      </c>
      <c r="G268" s="136"/>
    </row>
    <row r="269" spans="1:7" ht="18" customHeight="1" x14ac:dyDescent="0.25">
      <c r="A269" s="117" t="s">
        <v>412</v>
      </c>
      <c r="B269" s="26" t="s">
        <v>413</v>
      </c>
      <c r="C269" s="11" t="s">
        <v>1</v>
      </c>
      <c r="D269" s="17">
        <v>0</v>
      </c>
      <c r="E269" s="25">
        <v>0</v>
      </c>
      <c r="F269" s="158">
        <f>D269*E269</f>
        <v>0</v>
      </c>
      <c r="G269" s="124"/>
    </row>
    <row r="270" spans="1:7" ht="18" customHeight="1" x14ac:dyDescent="0.25">
      <c r="A270" s="248" t="s">
        <v>28</v>
      </c>
      <c r="B270" s="249"/>
      <c r="C270" s="249"/>
      <c r="D270" s="249"/>
      <c r="E270" s="249"/>
      <c r="F270" s="249"/>
      <c r="G270" s="124"/>
    </row>
    <row r="271" spans="1:7" ht="18" customHeight="1" x14ac:dyDescent="0.25">
      <c r="A271" s="182" t="s">
        <v>414</v>
      </c>
      <c r="B271" s="274" t="s">
        <v>415</v>
      </c>
      <c r="C271" s="274"/>
      <c r="D271" s="274"/>
      <c r="E271" s="274"/>
      <c r="F271" s="275"/>
      <c r="G271" s="204">
        <f>F272+F273+F274+F275+F276+F277+F278+F279+F280</f>
        <v>0</v>
      </c>
    </row>
    <row r="272" spans="1:7" ht="18" customHeight="1" x14ac:dyDescent="0.25">
      <c r="A272" s="117" t="s">
        <v>416</v>
      </c>
      <c r="B272" s="23" t="s">
        <v>417</v>
      </c>
      <c r="C272" s="11" t="s">
        <v>1</v>
      </c>
      <c r="D272" s="17">
        <v>0</v>
      </c>
      <c r="E272" s="25">
        <v>0</v>
      </c>
      <c r="F272" s="158">
        <f t="shared" ref="F272:F280" si="13">D272*E272</f>
        <v>0</v>
      </c>
      <c r="G272" s="124"/>
    </row>
    <row r="273" spans="1:7" ht="18" customHeight="1" x14ac:dyDescent="0.25">
      <c r="A273" s="117" t="s">
        <v>418</v>
      </c>
      <c r="B273" s="23" t="s">
        <v>419</v>
      </c>
      <c r="C273" s="11" t="s">
        <v>1</v>
      </c>
      <c r="D273" s="17">
        <v>0</v>
      </c>
      <c r="E273" s="25">
        <v>0</v>
      </c>
      <c r="F273" s="158">
        <f t="shared" si="13"/>
        <v>0</v>
      </c>
      <c r="G273" s="124"/>
    </row>
    <row r="274" spans="1:7" ht="18" customHeight="1" x14ac:dyDescent="0.25">
      <c r="A274" s="117" t="s">
        <v>420</v>
      </c>
      <c r="B274" s="23" t="s">
        <v>421</v>
      </c>
      <c r="C274" s="11" t="s">
        <v>1</v>
      </c>
      <c r="D274" s="17">
        <v>0</v>
      </c>
      <c r="E274" s="25">
        <v>0</v>
      </c>
      <c r="F274" s="158">
        <f t="shared" si="13"/>
        <v>0</v>
      </c>
      <c r="G274" s="124"/>
    </row>
    <row r="275" spans="1:7" ht="18" customHeight="1" x14ac:dyDescent="0.25">
      <c r="A275" s="117" t="s">
        <v>422</v>
      </c>
      <c r="B275" s="23" t="s">
        <v>423</v>
      </c>
      <c r="C275" s="11" t="s">
        <v>1</v>
      </c>
      <c r="D275" s="17">
        <v>0</v>
      </c>
      <c r="E275" s="25">
        <v>0</v>
      </c>
      <c r="F275" s="158">
        <f t="shared" si="13"/>
        <v>0</v>
      </c>
      <c r="G275" s="124"/>
    </row>
    <row r="276" spans="1:7" ht="18" customHeight="1" x14ac:dyDescent="0.25">
      <c r="A276" s="117" t="s">
        <v>424</v>
      </c>
      <c r="B276" s="23" t="s">
        <v>425</v>
      </c>
      <c r="C276" s="11" t="s">
        <v>1</v>
      </c>
      <c r="D276" s="17">
        <v>0</v>
      </c>
      <c r="E276" s="25">
        <v>0</v>
      </c>
      <c r="F276" s="158">
        <f t="shared" si="13"/>
        <v>0</v>
      </c>
      <c r="G276" s="124"/>
    </row>
    <row r="277" spans="1:7" ht="18" customHeight="1" x14ac:dyDescent="0.25">
      <c r="A277" s="117" t="s">
        <v>426</v>
      </c>
      <c r="B277" s="23" t="s">
        <v>427</v>
      </c>
      <c r="C277" s="11" t="s">
        <v>1</v>
      </c>
      <c r="D277" s="17">
        <v>0</v>
      </c>
      <c r="E277" s="25">
        <v>0</v>
      </c>
      <c r="F277" s="158">
        <f t="shared" si="13"/>
        <v>0</v>
      </c>
      <c r="G277" s="124"/>
    </row>
    <row r="278" spans="1:7" ht="18" customHeight="1" x14ac:dyDescent="0.25">
      <c r="A278" s="117" t="s">
        <v>428</v>
      </c>
      <c r="B278" s="26" t="s">
        <v>429</v>
      </c>
      <c r="C278" s="11" t="s">
        <v>1</v>
      </c>
      <c r="D278" s="17">
        <v>0</v>
      </c>
      <c r="E278" s="25">
        <v>0</v>
      </c>
      <c r="F278" s="158">
        <f t="shared" si="13"/>
        <v>0</v>
      </c>
      <c r="G278" s="124"/>
    </row>
    <row r="279" spans="1:7" ht="18" customHeight="1" x14ac:dyDescent="0.25">
      <c r="A279" s="117" t="s">
        <v>430</v>
      </c>
      <c r="B279" s="26" t="s">
        <v>431</v>
      </c>
      <c r="C279" s="11" t="s">
        <v>1</v>
      </c>
      <c r="D279" s="17">
        <v>0</v>
      </c>
      <c r="E279" s="25">
        <v>0</v>
      </c>
      <c r="F279" s="158">
        <f t="shared" si="13"/>
        <v>0</v>
      </c>
      <c r="G279" s="124"/>
    </row>
    <row r="280" spans="1:7" ht="18" customHeight="1" x14ac:dyDescent="0.25">
      <c r="A280" s="117" t="s">
        <v>432</v>
      </c>
      <c r="B280" s="26" t="s">
        <v>433</v>
      </c>
      <c r="C280" s="11" t="s">
        <v>1</v>
      </c>
      <c r="D280" s="17">
        <v>0</v>
      </c>
      <c r="E280" s="25">
        <v>0</v>
      </c>
      <c r="F280" s="158">
        <f t="shared" si="13"/>
        <v>0</v>
      </c>
      <c r="G280" s="124"/>
    </row>
    <row r="281" spans="1:7" ht="18" customHeight="1" x14ac:dyDescent="0.25">
      <c r="A281" s="248" t="s">
        <v>28</v>
      </c>
      <c r="B281" s="249"/>
      <c r="C281" s="249"/>
      <c r="D281" s="249"/>
      <c r="E281" s="249"/>
      <c r="F281" s="249"/>
      <c r="G281" s="124"/>
    </row>
    <row r="282" spans="1:7" ht="18" customHeight="1" x14ac:dyDescent="0.25">
      <c r="A282" s="182" t="s">
        <v>434</v>
      </c>
      <c r="B282" s="274" t="s">
        <v>435</v>
      </c>
      <c r="C282" s="274"/>
      <c r="D282" s="274"/>
      <c r="E282" s="274"/>
      <c r="F282" s="275"/>
      <c r="G282" s="204">
        <f>F283+F284+F285+F286+F287+F288</f>
        <v>0</v>
      </c>
    </row>
    <row r="283" spans="1:7" ht="18" customHeight="1" x14ac:dyDescent="0.25">
      <c r="A283" s="117" t="s">
        <v>436</v>
      </c>
      <c r="B283" s="18" t="s">
        <v>437</v>
      </c>
      <c r="C283" s="11" t="s">
        <v>1</v>
      </c>
      <c r="D283" s="17">
        <v>0</v>
      </c>
      <c r="E283" s="25">
        <v>0</v>
      </c>
      <c r="F283" s="158">
        <f t="shared" ref="F283:F288" si="14">D283*E283</f>
        <v>0</v>
      </c>
      <c r="G283" s="124"/>
    </row>
    <row r="284" spans="1:7" ht="18" customHeight="1" x14ac:dyDescent="0.25">
      <c r="A284" s="117" t="s">
        <v>438</v>
      </c>
      <c r="B284" s="18" t="s">
        <v>439</v>
      </c>
      <c r="C284" s="11" t="s">
        <v>1</v>
      </c>
      <c r="D284" s="17">
        <v>0</v>
      </c>
      <c r="E284" s="25">
        <v>0</v>
      </c>
      <c r="F284" s="158">
        <f t="shared" si="14"/>
        <v>0</v>
      </c>
      <c r="G284" s="124"/>
    </row>
    <row r="285" spans="1:7" ht="18" customHeight="1" x14ac:dyDescent="0.25">
      <c r="A285" s="117" t="s">
        <v>440</v>
      </c>
      <c r="B285" s="18" t="s">
        <v>441</v>
      </c>
      <c r="C285" s="11" t="s">
        <v>1</v>
      </c>
      <c r="D285" s="17">
        <v>0</v>
      </c>
      <c r="E285" s="25">
        <v>0</v>
      </c>
      <c r="F285" s="158">
        <f t="shared" si="14"/>
        <v>0</v>
      </c>
      <c r="G285" s="124"/>
    </row>
    <row r="286" spans="1:7" ht="18" customHeight="1" x14ac:dyDescent="0.25">
      <c r="A286" s="117" t="s">
        <v>442</v>
      </c>
      <c r="B286" s="18" t="s">
        <v>443</v>
      </c>
      <c r="C286" s="11" t="s">
        <v>1</v>
      </c>
      <c r="D286" s="17">
        <v>0</v>
      </c>
      <c r="E286" s="25">
        <v>0</v>
      </c>
      <c r="F286" s="158">
        <f t="shared" si="14"/>
        <v>0</v>
      </c>
      <c r="G286" s="124"/>
    </row>
    <row r="287" spans="1:7" ht="18" customHeight="1" x14ac:dyDescent="0.25">
      <c r="A287" s="117" t="s">
        <v>444</v>
      </c>
      <c r="B287" s="18" t="s">
        <v>445</v>
      </c>
      <c r="C287" s="11" t="s">
        <v>1</v>
      </c>
      <c r="D287" s="17">
        <v>0</v>
      </c>
      <c r="E287" s="25">
        <v>0</v>
      </c>
      <c r="F287" s="158">
        <f t="shared" si="14"/>
        <v>0</v>
      </c>
      <c r="G287" s="124"/>
    </row>
    <row r="288" spans="1:7" ht="18" customHeight="1" x14ac:dyDescent="0.25">
      <c r="A288" s="117" t="s">
        <v>446</v>
      </c>
      <c r="B288" s="18" t="s">
        <v>447</v>
      </c>
      <c r="C288" s="11" t="s">
        <v>1</v>
      </c>
      <c r="D288" s="17">
        <v>0</v>
      </c>
      <c r="E288" s="25">
        <v>0</v>
      </c>
      <c r="F288" s="158">
        <f t="shared" si="14"/>
        <v>0</v>
      </c>
      <c r="G288" s="124"/>
    </row>
    <row r="289" spans="1:7" ht="18" customHeight="1" x14ac:dyDescent="0.25">
      <c r="A289" s="248" t="s">
        <v>28</v>
      </c>
      <c r="B289" s="249"/>
      <c r="C289" s="249"/>
      <c r="D289" s="249"/>
      <c r="E289" s="249"/>
      <c r="F289" s="249"/>
      <c r="G289" s="124"/>
    </row>
    <row r="290" spans="1:7" ht="18" customHeight="1" x14ac:dyDescent="0.25">
      <c r="A290" s="182" t="s">
        <v>448</v>
      </c>
      <c r="B290" s="185" t="s">
        <v>449</v>
      </c>
      <c r="C290" s="186"/>
      <c r="D290" s="186"/>
      <c r="E290" s="187"/>
      <c r="F290" s="190"/>
      <c r="G290" s="204">
        <f>F291+F292+F293+F294+F295+F296</f>
        <v>0</v>
      </c>
    </row>
    <row r="291" spans="1:7" ht="18" customHeight="1" x14ac:dyDescent="0.25">
      <c r="A291" s="117" t="s">
        <v>450</v>
      </c>
      <c r="B291" s="10" t="s">
        <v>451</v>
      </c>
      <c r="C291" s="11" t="s">
        <v>1</v>
      </c>
      <c r="D291" s="12">
        <v>0</v>
      </c>
      <c r="E291" s="219">
        <v>0</v>
      </c>
      <c r="F291" s="159">
        <f t="shared" ref="F291:F296" si="15">D291*E291</f>
        <v>0</v>
      </c>
      <c r="G291" s="123"/>
    </row>
    <row r="292" spans="1:7" ht="18" customHeight="1" x14ac:dyDescent="0.25">
      <c r="A292" s="117" t="s">
        <v>452</v>
      </c>
      <c r="B292" s="14" t="s">
        <v>453</v>
      </c>
      <c r="C292" s="11" t="s">
        <v>1</v>
      </c>
      <c r="D292" s="17">
        <v>0</v>
      </c>
      <c r="E292" s="25">
        <v>0</v>
      </c>
      <c r="F292" s="158">
        <f t="shared" si="15"/>
        <v>0</v>
      </c>
      <c r="G292" s="123"/>
    </row>
    <row r="293" spans="1:7" ht="18" customHeight="1" x14ac:dyDescent="0.25">
      <c r="A293" s="117" t="s">
        <v>454</v>
      </c>
      <c r="B293" s="14" t="s">
        <v>455</v>
      </c>
      <c r="C293" s="11" t="s">
        <v>1</v>
      </c>
      <c r="D293" s="17">
        <v>0</v>
      </c>
      <c r="E293" s="25">
        <v>0</v>
      </c>
      <c r="F293" s="158">
        <f t="shared" si="15"/>
        <v>0</v>
      </c>
      <c r="G293" s="123"/>
    </row>
    <row r="294" spans="1:7" ht="18" customHeight="1" x14ac:dyDescent="0.25">
      <c r="A294" s="117" t="s">
        <v>456</v>
      </c>
      <c r="B294" s="14" t="s">
        <v>457</v>
      </c>
      <c r="C294" s="11" t="s">
        <v>1</v>
      </c>
      <c r="D294" s="17">
        <v>0</v>
      </c>
      <c r="E294" s="25">
        <v>0</v>
      </c>
      <c r="F294" s="158">
        <f t="shared" si="15"/>
        <v>0</v>
      </c>
      <c r="G294" s="123"/>
    </row>
    <row r="295" spans="1:7" ht="18" customHeight="1" x14ac:dyDescent="0.25">
      <c r="A295" s="117" t="s">
        <v>458</v>
      </c>
      <c r="B295" s="14" t="s">
        <v>459</v>
      </c>
      <c r="C295" s="11" t="s">
        <v>1</v>
      </c>
      <c r="D295" s="17">
        <v>0</v>
      </c>
      <c r="E295" s="25">
        <v>0</v>
      </c>
      <c r="F295" s="158">
        <f t="shared" si="15"/>
        <v>0</v>
      </c>
      <c r="G295" s="123"/>
    </row>
    <row r="296" spans="1:7" ht="18" customHeight="1" x14ac:dyDescent="0.25">
      <c r="A296" s="117" t="s">
        <v>460</v>
      </c>
      <c r="B296" s="14" t="s">
        <v>461</v>
      </c>
      <c r="C296" s="11" t="s">
        <v>1</v>
      </c>
      <c r="D296" s="17">
        <v>0</v>
      </c>
      <c r="E296" s="25">
        <v>0</v>
      </c>
      <c r="F296" s="158">
        <f t="shared" si="15"/>
        <v>0</v>
      </c>
      <c r="G296" s="123"/>
    </row>
    <row r="297" spans="1:7" ht="18" customHeight="1" x14ac:dyDescent="0.25">
      <c r="A297" s="248" t="s">
        <v>28</v>
      </c>
      <c r="B297" s="249"/>
      <c r="C297" s="249"/>
      <c r="D297" s="249"/>
      <c r="E297" s="249"/>
      <c r="F297" s="249"/>
      <c r="G297" s="123"/>
    </row>
    <row r="298" spans="1:7" ht="18" customHeight="1" x14ac:dyDescent="0.25">
      <c r="A298" s="182" t="s">
        <v>462</v>
      </c>
      <c r="B298" s="216" t="s">
        <v>463</v>
      </c>
      <c r="C298" s="186"/>
      <c r="D298" s="186"/>
      <c r="E298" s="187"/>
      <c r="F298" s="190"/>
      <c r="G298" s="178">
        <f>F299+F300+F301+F302</f>
        <v>0</v>
      </c>
    </row>
    <row r="299" spans="1:7" ht="18" customHeight="1" x14ac:dyDescent="0.25">
      <c r="A299" s="225" t="s">
        <v>464</v>
      </c>
      <c r="B299" s="224" t="s">
        <v>465</v>
      </c>
      <c r="C299" s="11" t="s">
        <v>1</v>
      </c>
      <c r="D299" s="12">
        <v>0</v>
      </c>
      <c r="E299" s="219">
        <v>0</v>
      </c>
      <c r="F299" s="159">
        <f>D299*E299</f>
        <v>0</v>
      </c>
      <c r="G299" s="137"/>
    </row>
    <row r="300" spans="1:7" ht="24.95" customHeight="1" x14ac:dyDescent="0.25">
      <c r="A300" s="117" t="s">
        <v>466</v>
      </c>
      <c r="B300" s="26" t="s">
        <v>467</v>
      </c>
      <c r="C300" s="11" t="s">
        <v>1</v>
      </c>
      <c r="D300" s="17">
        <v>0</v>
      </c>
      <c r="E300" s="25">
        <v>0</v>
      </c>
      <c r="F300" s="158">
        <f>D300*E300</f>
        <v>0</v>
      </c>
      <c r="G300" s="137"/>
    </row>
    <row r="301" spans="1:7" ht="18" customHeight="1" x14ac:dyDescent="0.25">
      <c r="A301" s="117" t="s">
        <v>468</v>
      </c>
      <c r="B301" s="14" t="s">
        <v>469</v>
      </c>
      <c r="C301" s="11" t="s">
        <v>1</v>
      </c>
      <c r="D301" s="17">
        <v>0</v>
      </c>
      <c r="E301" s="25">
        <v>0</v>
      </c>
      <c r="F301" s="158">
        <f>D301*E301</f>
        <v>0</v>
      </c>
      <c r="G301" s="137"/>
    </row>
    <row r="302" spans="1:7" ht="18" customHeight="1" x14ac:dyDescent="0.25">
      <c r="A302" s="117" t="s">
        <v>470</v>
      </c>
      <c r="B302" s="14" t="s">
        <v>471</v>
      </c>
      <c r="C302" s="11" t="s">
        <v>1</v>
      </c>
      <c r="D302" s="17">
        <v>0</v>
      </c>
      <c r="E302" s="25">
        <v>0</v>
      </c>
      <c r="F302" s="158">
        <f>D302*E302</f>
        <v>0</v>
      </c>
      <c r="G302" s="128"/>
    </row>
    <row r="303" spans="1:7" ht="18" customHeight="1" x14ac:dyDescent="0.25">
      <c r="A303" s="248" t="s">
        <v>28</v>
      </c>
      <c r="B303" s="249"/>
      <c r="C303" s="249"/>
      <c r="D303" s="249"/>
      <c r="E303" s="249"/>
      <c r="F303" s="249"/>
      <c r="G303" s="128"/>
    </row>
    <row r="304" spans="1:7" ht="18" customHeight="1" x14ac:dyDescent="0.25">
      <c r="A304" s="182" t="s">
        <v>472</v>
      </c>
      <c r="B304" s="216" t="s">
        <v>473</v>
      </c>
      <c r="C304" s="222"/>
      <c r="D304" s="222"/>
      <c r="E304" s="217"/>
      <c r="F304" s="226"/>
      <c r="G304" s="178">
        <f>F305</f>
        <v>0</v>
      </c>
    </row>
    <row r="305" spans="1:13" ht="18" customHeight="1" x14ac:dyDescent="0.25">
      <c r="A305" s="225" t="s">
        <v>474</v>
      </c>
      <c r="B305" s="223" t="s">
        <v>475</v>
      </c>
      <c r="C305" s="11" t="s">
        <v>1</v>
      </c>
      <c r="D305" s="12">
        <v>0</v>
      </c>
      <c r="E305" s="219">
        <v>0</v>
      </c>
      <c r="F305" s="159">
        <f>D305*E305</f>
        <v>0</v>
      </c>
      <c r="G305" s="128"/>
    </row>
    <row r="306" spans="1:13" ht="18" customHeight="1" x14ac:dyDescent="0.25">
      <c r="A306" s="248" t="s">
        <v>28</v>
      </c>
      <c r="B306" s="249"/>
      <c r="C306" s="249"/>
      <c r="D306" s="249"/>
      <c r="E306" s="249"/>
      <c r="F306" s="249"/>
      <c r="G306" s="128"/>
    </row>
    <row r="307" spans="1:13" ht="18" customHeight="1" x14ac:dyDescent="0.25">
      <c r="A307" s="182" t="s">
        <v>476</v>
      </c>
      <c r="B307" s="216" t="s">
        <v>100</v>
      </c>
      <c r="C307" s="186"/>
      <c r="D307" s="186"/>
      <c r="E307" s="187"/>
      <c r="F307" s="190"/>
      <c r="G307" s="178">
        <f>F308+F309+F310+F311</f>
        <v>0</v>
      </c>
    </row>
    <row r="308" spans="1:13" ht="18" customHeight="1" x14ac:dyDescent="0.25">
      <c r="A308" s="225" t="s">
        <v>477</v>
      </c>
      <c r="B308" s="224" t="s">
        <v>478</v>
      </c>
      <c r="C308" s="11" t="s">
        <v>1</v>
      </c>
      <c r="D308" s="12">
        <v>0</v>
      </c>
      <c r="E308" s="219">
        <v>0</v>
      </c>
      <c r="F308" s="159">
        <f>D308*E308</f>
        <v>0</v>
      </c>
      <c r="G308" s="124"/>
    </row>
    <row r="309" spans="1:13" ht="18" customHeight="1" x14ac:dyDescent="0.25">
      <c r="A309" s="117" t="s">
        <v>479</v>
      </c>
      <c r="B309" s="14" t="s">
        <v>480</v>
      </c>
      <c r="C309" s="11" t="s">
        <v>1</v>
      </c>
      <c r="D309" s="17">
        <v>0</v>
      </c>
      <c r="E309" s="25">
        <v>0</v>
      </c>
      <c r="F309" s="158">
        <f>D309*E309</f>
        <v>0</v>
      </c>
      <c r="G309" s="123"/>
    </row>
    <row r="310" spans="1:13" ht="18" customHeight="1" x14ac:dyDescent="0.25">
      <c r="A310" s="117" t="s">
        <v>481</v>
      </c>
      <c r="B310" s="26" t="s">
        <v>482</v>
      </c>
      <c r="C310" s="11" t="s">
        <v>1</v>
      </c>
      <c r="D310" s="17">
        <v>0</v>
      </c>
      <c r="E310" s="25">
        <v>0</v>
      </c>
      <c r="F310" s="158">
        <f>D310*E310</f>
        <v>0</v>
      </c>
      <c r="G310" s="124"/>
    </row>
    <row r="311" spans="1:13" ht="18" customHeight="1" x14ac:dyDescent="0.25">
      <c r="A311" s="119" t="s">
        <v>483</v>
      </c>
      <c r="B311" s="15" t="s">
        <v>110</v>
      </c>
      <c r="C311" s="11" t="s">
        <v>1</v>
      </c>
      <c r="D311" s="17">
        <v>0</v>
      </c>
      <c r="E311" s="25">
        <v>0</v>
      </c>
      <c r="F311" s="158">
        <f>D311*E311</f>
        <v>0</v>
      </c>
      <c r="G311" s="124"/>
    </row>
    <row r="312" spans="1:13" ht="18" customHeight="1" x14ac:dyDescent="0.25">
      <c r="A312" s="277" t="s">
        <v>28</v>
      </c>
      <c r="B312" s="249"/>
      <c r="C312" s="249"/>
      <c r="D312" s="249"/>
      <c r="E312" s="249"/>
      <c r="F312" s="249"/>
      <c r="G312" s="129"/>
    </row>
    <row r="313" spans="1:13" ht="18" customHeight="1" x14ac:dyDescent="0.25">
      <c r="A313" s="138"/>
      <c r="B313" s="261" t="s">
        <v>484</v>
      </c>
      <c r="C313" s="261"/>
      <c r="D313" s="261"/>
      <c r="E313" s="261"/>
      <c r="F313" s="261"/>
      <c r="G313" s="178">
        <f>G307+G304+G298+G290+G282+G271+G264+G258</f>
        <v>0</v>
      </c>
    </row>
    <row r="314" spans="1:13" ht="18" customHeight="1" x14ac:dyDescent="0.25">
      <c r="A314" s="139"/>
      <c r="B314" s="263" t="s">
        <v>54</v>
      </c>
      <c r="C314" s="263"/>
      <c r="D314" s="263"/>
      <c r="E314" s="263"/>
      <c r="F314" s="263"/>
      <c r="G314" s="178">
        <f>+G313*0.05</f>
        <v>0</v>
      </c>
    </row>
    <row r="315" spans="1:13" ht="18" customHeight="1" x14ac:dyDescent="0.25">
      <c r="A315" s="139"/>
      <c r="B315" s="263" t="s">
        <v>485</v>
      </c>
      <c r="C315" s="263"/>
      <c r="D315" s="263"/>
      <c r="E315" s="263"/>
      <c r="F315" s="263"/>
      <c r="G315" s="178">
        <f>G313+G314</f>
        <v>0</v>
      </c>
    </row>
    <row r="316" spans="1:13" ht="18" customHeight="1" x14ac:dyDescent="0.25">
      <c r="A316" s="139"/>
      <c r="B316" s="263" t="s">
        <v>539</v>
      </c>
      <c r="C316" s="263"/>
      <c r="D316" s="263"/>
      <c r="E316" s="263"/>
      <c r="F316" s="276"/>
      <c r="G316" s="178">
        <f>+G315*0.12</f>
        <v>0</v>
      </c>
    </row>
    <row r="317" spans="1:13" ht="18" customHeight="1" x14ac:dyDescent="0.25">
      <c r="A317" s="140"/>
      <c r="B317" s="262" t="s">
        <v>486</v>
      </c>
      <c r="C317" s="263"/>
      <c r="D317" s="263"/>
      <c r="E317" s="263"/>
      <c r="F317" s="276"/>
      <c r="G317" s="178">
        <f>G315+G316</f>
        <v>0</v>
      </c>
    </row>
    <row r="318" spans="1:13" ht="18" customHeight="1" x14ac:dyDescent="0.25">
      <c r="A318" s="157">
        <v>6</v>
      </c>
      <c r="B318" s="154" t="s">
        <v>580</v>
      </c>
      <c r="C318" s="155"/>
      <c r="D318" s="154"/>
      <c r="E318" s="154"/>
      <c r="F318" s="154"/>
      <c r="G318" s="156"/>
    </row>
    <row r="319" spans="1:13" s="8" customFormat="1" ht="18" customHeight="1" x14ac:dyDescent="0.2">
      <c r="A319" s="227" t="s">
        <v>544</v>
      </c>
      <c r="B319" s="228" t="s">
        <v>565</v>
      </c>
      <c r="C319" s="229"/>
      <c r="D319" s="230"/>
      <c r="E319" s="229"/>
      <c r="F319" s="229"/>
      <c r="G319" s="231">
        <f>F320+F323+F324+F325+F326+F327+F328+F329+F330+F331+F333</f>
        <v>0</v>
      </c>
      <c r="H319" s="214"/>
      <c r="I319" s="214"/>
      <c r="J319" s="214"/>
      <c r="K319" s="214"/>
      <c r="L319" s="214"/>
      <c r="M319" s="214"/>
    </row>
    <row r="320" spans="1:13" s="8" customFormat="1" ht="18" customHeight="1" x14ac:dyDescent="0.2">
      <c r="A320" s="211" t="s">
        <v>564</v>
      </c>
      <c r="B320" s="235" t="s">
        <v>595</v>
      </c>
      <c r="C320" s="236" t="s">
        <v>1</v>
      </c>
      <c r="D320" s="212">
        <v>0</v>
      </c>
      <c r="E320" s="25">
        <v>0</v>
      </c>
      <c r="F320" s="158">
        <f t="shared" ref="F320:F333" si="16">D320*E320</f>
        <v>0</v>
      </c>
      <c r="G320" s="129"/>
      <c r="H320" s="214"/>
      <c r="I320" s="214"/>
      <c r="J320" s="214"/>
      <c r="K320" s="214"/>
      <c r="L320" s="214"/>
      <c r="M320" s="214"/>
    </row>
    <row r="321" spans="1:13" s="8" customFormat="1" ht="18" customHeight="1" x14ac:dyDescent="0.2">
      <c r="A321" s="211" t="s">
        <v>562</v>
      </c>
      <c r="B321" s="235" t="s">
        <v>590</v>
      </c>
      <c r="C321" s="236" t="s">
        <v>1</v>
      </c>
      <c r="D321" s="212">
        <v>0</v>
      </c>
      <c r="E321" s="25">
        <v>0</v>
      </c>
      <c r="F321" s="158">
        <f t="shared" si="16"/>
        <v>0</v>
      </c>
      <c r="G321" s="129"/>
      <c r="H321" s="214"/>
      <c r="I321" s="214"/>
      <c r="J321" s="214"/>
      <c r="K321" s="214"/>
      <c r="L321" s="214"/>
      <c r="M321" s="214"/>
    </row>
    <row r="322" spans="1:13" s="8" customFormat="1" ht="18" customHeight="1" x14ac:dyDescent="0.2">
      <c r="A322" s="211" t="s">
        <v>560</v>
      </c>
      <c r="B322" s="235" t="s">
        <v>563</v>
      </c>
      <c r="C322" s="236" t="s">
        <v>1</v>
      </c>
      <c r="D322" s="212">
        <v>0</v>
      </c>
      <c r="E322" s="25">
        <v>0</v>
      </c>
      <c r="F322" s="158">
        <f t="shared" si="16"/>
        <v>0</v>
      </c>
      <c r="G322" s="129"/>
      <c r="H322" s="214"/>
      <c r="I322" s="214"/>
      <c r="J322" s="214"/>
      <c r="K322" s="214"/>
      <c r="L322" s="214"/>
      <c r="M322" s="214"/>
    </row>
    <row r="323" spans="1:13" s="8" customFormat="1" ht="18" customHeight="1" x14ac:dyDescent="0.2">
      <c r="A323" s="211" t="s">
        <v>558</v>
      </c>
      <c r="B323" s="235" t="s">
        <v>561</v>
      </c>
      <c r="C323" s="236" t="s">
        <v>1</v>
      </c>
      <c r="D323" s="212">
        <v>0</v>
      </c>
      <c r="E323" s="25">
        <v>0</v>
      </c>
      <c r="F323" s="158">
        <f t="shared" si="16"/>
        <v>0</v>
      </c>
      <c r="G323" s="129"/>
      <c r="H323" s="214"/>
      <c r="I323" s="214"/>
      <c r="J323" s="214"/>
      <c r="K323" s="214"/>
      <c r="L323" s="214"/>
      <c r="M323" s="214"/>
    </row>
    <row r="324" spans="1:13" s="8" customFormat="1" ht="18" customHeight="1" x14ac:dyDescent="0.2">
      <c r="A324" s="211" t="s">
        <v>556</v>
      </c>
      <c r="B324" s="235" t="s">
        <v>559</v>
      </c>
      <c r="C324" s="236" t="s">
        <v>1</v>
      </c>
      <c r="D324" s="212">
        <v>0</v>
      </c>
      <c r="E324" s="25">
        <v>0</v>
      </c>
      <c r="F324" s="158">
        <f t="shared" si="16"/>
        <v>0</v>
      </c>
      <c r="G324" s="129"/>
      <c r="H324" s="214"/>
      <c r="I324" s="214"/>
      <c r="J324" s="214"/>
      <c r="K324" s="214"/>
      <c r="L324" s="214"/>
      <c r="M324" s="214"/>
    </row>
    <row r="325" spans="1:13" s="8" customFormat="1" ht="19.7" customHeight="1" x14ac:dyDescent="0.2">
      <c r="A325" s="211" t="s">
        <v>555</v>
      </c>
      <c r="B325" s="235" t="s">
        <v>557</v>
      </c>
      <c r="C325" s="236" t="s">
        <v>1</v>
      </c>
      <c r="D325" s="212">
        <v>0</v>
      </c>
      <c r="E325" s="25">
        <v>0</v>
      </c>
      <c r="F325" s="158">
        <f t="shared" si="16"/>
        <v>0</v>
      </c>
      <c r="G325" s="129"/>
      <c r="H325" s="214"/>
      <c r="I325" s="214"/>
      <c r="J325" s="214"/>
      <c r="K325" s="214"/>
      <c r="L325" s="214"/>
      <c r="M325" s="214"/>
    </row>
    <row r="326" spans="1:13" ht="19.7" customHeight="1" x14ac:dyDescent="0.25">
      <c r="A326" s="211" t="s">
        <v>553</v>
      </c>
      <c r="B326" s="235" t="s">
        <v>566</v>
      </c>
      <c r="C326" s="236" t="s">
        <v>1</v>
      </c>
      <c r="D326" s="212">
        <v>0</v>
      </c>
      <c r="E326" s="25">
        <v>0</v>
      </c>
      <c r="F326" s="158">
        <f t="shared" si="16"/>
        <v>0</v>
      </c>
      <c r="G326" s="213"/>
      <c r="H326" s="166"/>
      <c r="I326" s="166"/>
      <c r="J326" s="166"/>
      <c r="K326" s="166"/>
      <c r="L326" s="166"/>
      <c r="M326" s="166"/>
    </row>
    <row r="327" spans="1:13" ht="19.7" customHeight="1" x14ac:dyDescent="0.25">
      <c r="A327" s="211" t="s">
        <v>551</v>
      </c>
      <c r="B327" s="235" t="s">
        <v>554</v>
      </c>
      <c r="C327" s="236" t="s">
        <v>1</v>
      </c>
      <c r="D327" s="212">
        <v>0</v>
      </c>
      <c r="E327" s="25">
        <v>0</v>
      </c>
      <c r="F327" s="158">
        <f t="shared" si="16"/>
        <v>0</v>
      </c>
      <c r="G327" s="129"/>
      <c r="H327" s="166"/>
      <c r="I327" s="166"/>
      <c r="J327" s="166"/>
      <c r="K327" s="166"/>
      <c r="L327" s="166"/>
      <c r="M327" s="166"/>
    </row>
    <row r="328" spans="1:13" ht="19.7" customHeight="1" x14ac:dyDescent="0.25">
      <c r="A328" s="211" t="s">
        <v>549</v>
      </c>
      <c r="B328" s="235" t="s">
        <v>552</v>
      </c>
      <c r="C328" s="236" t="s">
        <v>1</v>
      </c>
      <c r="D328" s="212">
        <v>0</v>
      </c>
      <c r="E328" s="25">
        <v>0</v>
      </c>
      <c r="F328" s="158">
        <f t="shared" si="16"/>
        <v>0</v>
      </c>
      <c r="G328" s="129"/>
      <c r="H328" s="166"/>
      <c r="I328" s="166"/>
      <c r="J328" s="166"/>
      <c r="K328" s="166"/>
      <c r="L328" s="166"/>
      <c r="M328" s="166"/>
    </row>
    <row r="329" spans="1:13" ht="19.7" customHeight="1" x14ac:dyDescent="0.25">
      <c r="A329" s="211" t="s">
        <v>547</v>
      </c>
      <c r="B329" s="235" t="s">
        <v>550</v>
      </c>
      <c r="C329" s="236" t="s">
        <v>1</v>
      </c>
      <c r="D329" s="212">
        <v>0</v>
      </c>
      <c r="E329" s="25">
        <v>0</v>
      </c>
      <c r="F329" s="158">
        <f t="shared" si="16"/>
        <v>0</v>
      </c>
      <c r="G329" s="129"/>
      <c r="H329" s="166"/>
      <c r="I329" s="166"/>
      <c r="J329" s="166"/>
      <c r="K329" s="166"/>
      <c r="L329" s="166"/>
      <c r="M329" s="166"/>
    </row>
    <row r="330" spans="1:13" ht="19.7" customHeight="1" x14ac:dyDescent="0.25">
      <c r="A330" s="211" t="s">
        <v>545</v>
      </c>
      <c r="B330" s="235" t="s">
        <v>548</v>
      </c>
      <c r="C330" s="236" t="s">
        <v>1</v>
      </c>
      <c r="D330" s="212">
        <v>0</v>
      </c>
      <c r="E330" s="25">
        <v>0</v>
      </c>
      <c r="F330" s="158">
        <f t="shared" si="16"/>
        <v>0</v>
      </c>
      <c r="G330" s="129"/>
      <c r="H330" s="166"/>
      <c r="I330" s="166"/>
      <c r="J330" s="166"/>
      <c r="K330" s="166"/>
      <c r="L330" s="166"/>
      <c r="M330" s="166"/>
    </row>
    <row r="331" spans="1:13" ht="18.75" customHeight="1" x14ac:dyDescent="0.25">
      <c r="A331" s="211" t="s">
        <v>591</v>
      </c>
      <c r="B331" s="235" t="s">
        <v>546</v>
      </c>
      <c r="C331" s="236" t="s">
        <v>1</v>
      </c>
      <c r="D331" s="212">
        <v>0</v>
      </c>
      <c r="E331" s="25">
        <v>0</v>
      </c>
      <c r="F331" s="158">
        <f t="shared" si="16"/>
        <v>0</v>
      </c>
      <c r="G331" s="129"/>
      <c r="H331" s="166"/>
      <c r="I331" s="166"/>
      <c r="J331" s="166"/>
      <c r="K331" s="166"/>
      <c r="L331" s="166"/>
      <c r="M331" s="166"/>
    </row>
    <row r="332" spans="1:13" ht="18.75" customHeight="1" x14ac:dyDescent="0.25">
      <c r="A332" s="211" t="s">
        <v>592</v>
      </c>
      <c r="B332" s="235" t="s">
        <v>596</v>
      </c>
      <c r="C332" s="236" t="s">
        <v>1</v>
      </c>
      <c r="D332" s="212"/>
      <c r="E332" s="25"/>
      <c r="F332" s="158"/>
      <c r="G332" s="129"/>
      <c r="H332" s="166"/>
      <c r="I332" s="166"/>
      <c r="J332" s="166"/>
      <c r="K332" s="166"/>
      <c r="L332" s="166"/>
      <c r="M332" s="166"/>
    </row>
    <row r="333" spans="1:13" ht="16.5" customHeight="1" x14ac:dyDescent="0.3">
      <c r="A333" s="211" t="s">
        <v>593</v>
      </c>
      <c r="B333" s="237" t="s">
        <v>594</v>
      </c>
      <c r="C333" s="236" t="s">
        <v>1</v>
      </c>
      <c r="D333" s="17">
        <v>0</v>
      </c>
      <c r="E333" s="25">
        <v>0</v>
      </c>
      <c r="F333" s="158">
        <f t="shared" si="16"/>
        <v>0</v>
      </c>
      <c r="G333" s="129"/>
      <c r="H333" s="166"/>
      <c r="I333" s="166"/>
      <c r="J333" s="166"/>
      <c r="K333" s="166"/>
      <c r="L333" s="166"/>
      <c r="M333" s="166"/>
    </row>
    <row r="334" spans="1:13" x14ac:dyDescent="0.25">
      <c r="A334" s="248" t="s">
        <v>28</v>
      </c>
      <c r="B334" s="249"/>
      <c r="C334" s="249"/>
      <c r="D334" s="249"/>
      <c r="E334" s="249"/>
      <c r="F334" s="249"/>
      <c r="G334" s="134"/>
      <c r="H334" s="166"/>
      <c r="I334" s="166"/>
      <c r="J334" s="166"/>
      <c r="K334" s="166"/>
      <c r="L334" s="166"/>
      <c r="M334" s="166"/>
    </row>
    <row r="335" spans="1:13" ht="18" customHeight="1" x14ac:dyDescent="0.25">
      <c r="A335" s="138"/>
      <c r="B335" s="261" t="s">
        <v>589</v>
      </c>
      <c r="C335" s="261"/>
      <c r="D335" s="261"/>
      <c r="E335" s="261"/>
      <c r="F335" s="261"/>
      <c r="G335" s="178">
        <f>G319</f>
        <v>0</v>
      </c>
    </row>
    <row r="336" spans="1:13" ht="18" customHeight="1" x14ac:dyDescent="0.25">
      <c r="A336" s="139"/>
      <c r="B336" s="263" t="s">
        <v>54</v>
      </c>
      <c r="C336" s="263"/>
      <c r="D336" s="263"/>
      <c r="E336" s="263"/>
      <c r="F336" s="263"/>
      <c r="G336" s="178">
        <f>+G335*0.05</f>
        <v>0</v>
      </c>
    </row>
    <row r="337" spans="1:7" ht="18" customHeight="1" x14ac:dyDescent="0.25">
      <c r="A337" s="139"/>
      <c r="B337" s="263" t="s">
        <v>588</v>
      </c>
      <c r="C337" s="263"/>
      <c r="D337" s="263"/>
      <c r="E337" s="263"/>
      <c r="F337" s="263"/>
      <c r="G337" s="178">
        <f>G335+G336</f>
        <v>0</v>
      </c>
    </row>
    <row r="338" spans="1:7" ht="18" customHeight="1" x14ac:dyDescent="0.25">
      <c r="A338" s="139"/>
      <c r="B338" s="263" t="s">
        <v>539</v>
      </c>
      <c r="C338" s="263"/>
      <c r="D338" s="263"/>
      <c r="E338" s="263"/>
      <c r="F338" s="276"/>
      <c r="G338" s="178">
        <f>+G337*0.12</f>
        <v>0</v>
      </c>
    </row>
    <row r="339" spans="1:7" ht="18" customHeight="1" x14ac:dyDescent="0.25">
      <c r="A339" s="140"/>
      <c r="B339" s="262" t="s">
        <v>587</v>
      </c>
      <c r="C339" s="263"/>
      <c r="D339" s="263"/>
      <c r="E339" s="263"/>
      <c r="F339" s="276"/>
      <c r="G339" s="178">
        <f>G337+G338</f>
        <v>0</v>
      </c>
    </row>
    <row r="340" spans="1:7" x14ac:dyDescent="0.25">
      <c r="A340" s="141"/>
      <c r="B340" s="33"/>
      <c r="C340" s="34"/>
      <c r="D340" s="34"/>
      <c r="E340" s="34"/>
      <c r="F340" s="34"/>
      <c r="G340" s="142"/>
    </row>
    <row r="341" spans="1:7" x14ac:dyDescent="0.25">
      <c r="A341" s="143"/>
      <c r="B341" s="34"/>
      <c r="C341" s="36"/>
      <c r="D341" s="280" t="s">
        <v>487</v>
      </c>
      <c r="E341" s="281"/>
      <c r="F341" s="282"/>
      <c r="G341" s="179">
        <f>G37</f>
        <v>0</v>
      </c>
    </row>
    <row r="342" spans="1:7" x14ac:dyDescent="0.25">
      <c r="A342" s="143"/>
      <c r="B342" s="34"/>
      <c r="C342" s="36"/>
      <c r="D342" s="278" t="s">
        <v>488</v>
      </c>
      <c r="E342" s="278"/>
      <c r="F342" s="278"/>
      <c r="G342" s="179">
        <f>G77</f>
        <v>0</v>
      </c>
    </row>
    <row r="343" spans="1:7" x14ac:dyDescent="0.25">
      <c r="A343" s="143"/>
      <c r="B343" s="34"/>
      <c r="C343" s="36"/>
      <c r="D343" s="98" t="s">
        <v>489</v>
      </c>
      <c r="E343" s="37"/>
      <c r="F343" s="38"/>
      <c r="G343" s="180">
        <f>G118</f>
        <v>0</v>
      </c>
    </row>
    <row r="344" spans="1:7" x14ac:dyDescent="0.25">
      <c r="A344" s="143"/>
      <c r="B344" s="34"/>
      <c r="C344" s="36"/>
      <c r="D344" s="278" t="s">
        <v>490</v>
      </c>
      <c r="E344" s="278"/>
      <c r="F344" s="278"/>
      <c r="G344" s="180">
        <f>G256</f>
        <v>0</v>
      </c>
    </row>
    <row r="345" spans="1:7" x14ac:dyDescent="0.25">
      <c r="A345" s="143"/>
      <c r="B345" s="34"/>
      <c r="C345" s="36"/>
      <c r="D345" s="278" t="s">
        <v>491</v>
      </c>
      <c r="E345" s="278"/>
      <c r="F345" s="278"/>
      <c r="G345" s="180">
        <f>G317</f>
        <v>0</v>
      </c>
    </row>
    <row r="346" spans="1:7" x14ac:dyDescent="0.25">
      <c r="A346" s="143"/>
      <c r="B346" s="34"/>
      <c r="C346" s="36"/>
      <c r="D346" s="278" t="s">
        <v>585</v>
      </c>
      <c r="E346" s="278"/>
      <c r="F346" s="278"/>
      <c r="G346" s="180">
        <f>G339</f>
        <v>0</v>
      </c>
    </row>
    <row r="347" spans="1:7" ht="18.75" thickBot="1" x14ac:dyDescent="0.3">
      <c r="A347" s="144"/>
      <c r="B347" s="145"/>
      <c r="C347" s="145"/>
      <c r="D347" s="279" t="s">
        <v>492</v>
      </c>
      <c r="E347" s="279"/>
      <c r="F347" s="279"/>
      <c r="G347" s="161">
        <f>SUM(G341:G346)</f>
        <v>0</v>
      </c>
    </row>
    <row r="348" spans="1:7" ht="12.75" customHeight="1" x14ac:dyDescent="0.25">
      <c r="A348" s="35"/>
      <c r="B348" s="36"/>
      <c r="C348" s="36"/>
      <c r="D348" s="36"/>
      <c r="E348" s="36"/>
      <c r="F348" s="39"/>
      <c r="G348" s="29"/>
    </row>
    <row r="349" spans="1:7" ht="12.75" customHeight="1" x14ac:dyDescent="0.25">
      <c r="A349" s="35"/>
      <c r="B349" s="36"/>
      <c r="C349" s="36"/>
      <c r="D349" s="36"/>
      <c r="E349" s="36"/>
      <c r="F349" s="39"/>
      <c r="G349" s="29"/>
    </row>
    <row r="350" spans="1:7" ht="12.75" customHeight="1" x14ac:dyDescent="0.25">
      <c r="A350" s="40"/>
      <c r="B350" s="41"/>
      <c r="D350" s="42"/>
      <c r="E350" s="42"/>
      <c r="F350" s="43"/>
      <c r="G350" s="44"/>
    </row>
    <row r="351" spans="1:7" ht="12.75" customHeight="1" x14ac:dyDescent="0.25">
      <c r="A351" s="40"/>
      <c r="B351" s="41"/>
      <c r="D351" s="42"/>
      <c r="E351" s="42"/>
      <c r="F351" s="43"/>
      <c r="G351" s="44"/>
    </row>
    <row r="352" spans="1:7" ht="12.75" customHeight="1" x14ac:dyDescent="0.25">
      <c r="A352" s="40"/>
      <c r="B352" s="41"/>
      <c r="D352" s="42"/>
      <c r="E352" s="42"/>
      <c r="F352" s="42"/>
      <c r="G352" s="44"/>
    </row>
    <row r="353" spans="1:7" ht="12.75" customHeight="1" x14ac:dyDescent="0.25">
      <c r="A353" s="40"/>
      <c r="B353" s="41"/>
      <c r="D353" s="42"/>
      <c r="E353" s="42"/>
      <c r="F353" s="42"/>
      <c r="G353" s="44"/>
    </row>
    <row r="354" spans="1:7" ht="12.75" customHeight="1" x14ac:dyDescent="0.25">
      <c r="A354" s="40"/>
      <c r="B354" s="41"/>
      <c r="D354" s="42"/>
      <c r="E354" s="42"/>
      <c r="F354" s="42"/>
      <c r="G354" s="44"/>
    </row>
    <row r="355" spans="1:7" ht="12.75" customHeight="1" x14ac:dyDescent="0.25">
      <c r="A355" s="40"/>
      <c r="B355" s="41"/>
      <c r="D355" s="42"/>
      <c r="E355" s="42"/>
      <c r="F355" s="42"/>
      <c r="G355" s="44"/>
    </row>
    <row r="356" spans="1:7" ht="12.75" customHeight="1" x14ac:dyDescent="0.25">
      <c r="A356" s="40"/>
      <c r="B356" s="41"/>
      <c r="D356" s="42"/>
      <c r="E356" s="42"/>
      <c r="F356" s="42"/>
      <c r="G356" s="44"/>
    </row>
    <row r="357" spans="1:7" ht="12.75" customHeight="1" x14ac:dyDescent="0.25">
      <c r="A357" s="40"/>
      <c r="B357" s="41"/>
      <c r="D357" s="42"/>
      <c r="E357" s="42"/>
      <c r="F357" s="42"/>
      <c r="G357" s="44"/>
    </row>
    <row r="358" spans="1:7" ht="12.75" customHeight="1" x14ac:dyDescent="0.25">
      <c r="A358" s="40"/>
      <c r="B358" s="41"/>
      <c r="D358" s="42"/>
      <c r="E358" s="42"/>
      <c r="F358" s="42"/>
      <c r="G358" s="44"/>
    </row>
    <row r="359" spans="1:7" ht="12.75" customHeight="1" x14ac:dyDescent="0.25">
      <c r="A359" s="40"/>
      <c r="B359" s="41"/>
      <c r="D359" s="42"/>
      <c r="E359" s="42"/>
      <c r="F359" s="42"/>
      <c r="G359" s="44"/>
    </row>
    <row r="360" spans="1:7" ht="12.75" customHeight="1" x14ac:dyDescent="0.25">
      <c r="A360" s="45"/>
      <c r="B360" s="46"/>
      <c r="F360" s="47"/>
    </row>
    <row r="361" spans="1:7" ht="12.75" customHeight="1" x14ac:dyDescent="0.25">
      <c r="A361" s="45"/>
      <c r="B361" s="46"/>
      <c r="F361" s="47"/>
    </row>
    <row r="362" spans="1:7" ht="12.75" customHeight="1" x14ac:dyDescent="0.25">
      <c r="A362" s="45"/>
      <c r="B362" s="46"/>
      <c r="F362" s="47"/>
    </row>
    <row r="363" spans="1:7" ht="12.75" customHeight="1" x14ac:dyDescent="0.25">
      <c r="A363" s="45"/>
      <c r="B363" s="46"/>
      <c r="F363" s="47"/>
    </row>
    <row r="364" spans="1:7" ht="12.75" customHeight="1" x14ac:dyDescent="0.25">
      <c r="A364" s="45"/>
      <c r="B364" s="46"/>
      <c r="F364" s="47"/>
    </row>
    <row r="365" spans="1:7" ht="12.75" customHeight="1" x14ac:dyDescent="0.25">
      <c r="A365" s="45"/>
      <c r="B365" s="46"/>
      <c r="F365" s="47"/>
    </row>
    <row r="366" spans="1:7" ht="12.75" customHeight="1" x14ac:dyDescent="0.25">
      <c r="A366" s="45"/>
      <c r="B366" s="46"/>
      <c r="F366" s="47"/>
    </row>
    <row r="367" spans="1:7" ht="12.75" customHeight="1" x14ac:dyDescent="0.25">
      <c r="A367" s="45"/>
      <c r="B367" s="46"/>
      <c r="F367" s="47"/>
    </row>
    <row r="368" spans="1:7" ht="12.75" customHeight="1" x14ac:dyDescent="0.25">
      <c r="A368" s="45"/>
      <c r="B368" s="46"/>
      <c r="F368" s="47"/>
    </row>
    <row r="369" spans="1:6" ht="12.75" customHeight="1" x14ac:dyDescent="0.25">
      <c r="A369" s="45"/>
      <c r="B369" s="46"/>
      <c r="F369" s="47"/>
    </row>
    <row r="370" spans="1:6" ht="12.75" customHeight="1" x14ac:dyDescent="0.25">
      <c r="A370" s="45"/>
      <c r="B370" s="46"/>
      <c r="F370" s="47"/>
    </row>
    <row r="371" spans="1:6" ht="12.75" customHeight="1" x14ac:dyDescent="0.25">
      <c r="A371" s="45"/>
      <c r="B371" s="46"/>
      <c r="F371" s="47"/>
    </row>
    <row r="372" spans="1:6" ht="12.75" customHeight="1" x14ac:dyDescent="0.25">
      <c r="A372" s="45"/>
      <c r="B372" s="46"/>
      <c r="F372" s="47"/>
    </row>
    <row r="373" spans="1:6" ht="12.75" customHeight="1" x14ac:dyDescent="0.25">
      <c r="A373" s="45"/>
      <c r="B373" s="46"/>
      <c r="F373" s="47"/>
    </row>
    <row r="374" spans="1:6" ht="12.75" customHeight="1" x14ac:dyDescent="0.25">
      <c r="A374" s="45"/>
      <c r="B374" s="46"/>
      <c r="F374" s="47"/>
    </row>
    <row r="375" spans="1:6" ht="12.75" customHeight="1" x14ac:dyDescent="0.25">
      <c r="A375" s="45"/>
      <c r="B375" s="46"/>
      <c r="F375" s="47"/>
    </row>
    <row r="376" spans="1:6" ht="12.75" customHeight="1" x14ac:dyDescent="0.25">
      <c r="A376" s="45"/>
      <c r="B376" s="46"/>
      <c r="F376" s="47"/>
    </row>
    <row r="377" spans="1:6" ht="12.75" customHeight="1" x14ac:dyDescent="0.25">
      <c r="A377" s="45"/>
      <c r="B377" s="46"/>
      <c r="F377" s="47"/>
    </row>
    <row r="378" spans="1:6" ht="12.75" customHeight="1" x14ac:dyDescent="0.25">
      <c r="A378" s="45"/>
      <c r="B378" s="46"/>
      <c r="F378" s="47"/>
    </row>
    <row r="379" spans="1:6" ht="12.75" customHeight="1" x14ac:dyDescent="0.25">
      <c r="A379" s="45"/>
      <c r="B379" s="46"/>
      <c r="F379" s="47"/>
    </row>
    <row r="380" spans="1:6" ht="12.75" customHeight="1" x14ac:dyDescent="0.25">
      <c r="A380" s="45"/>
      <c r="B380" s="46"/>
      <c r="F380" s="47"/>
    </row>
    <row r="381" spans="1:6" ht="12.75" customHeight="1" x14ac:dyDescent="0.25">
      <c r="A381" s="45"/>
      <c r="B381" s="46"/>
      <c r="F381" s="47"/>
    </row>
    <row r="382" spans="1:6" ht="12.75" customHeight="1" x14ac:dyDescent="0.25">
      <c r="A382" s="45"/>
      <c r="B382" s="46"/>
      <c r="F382" s="47"/>
    </row>
    <row r="383" spans="1:6" ht="12.75" customHeight="1" x14ac:dyDescent="0.25">
      <c r="A383" s="45"/>
      <c r="B383" s="46"/>
      <c r="F383" s="47"/>
    </row>
    <row r="384" spans="1:6" ht="12.75" customHeight="1" x14ac:dyDescent="0.25">
      <c r="A384" s="45"/>
      <c r="B384" s="46"/>
      <c r="F384" s="47"/>
    </row>
    <row r="385" spans="1:6" ht="12.75" customHeight="1" x14ac:dyDescent="0.25">
      <c r="A385" s="45"/>
      <c r="B385" s="46"/>
      <c r="F385" s="47"/>
    </row>
    <row r="386" spans="1:6" ht="12.75" customHeight="1" x14ac:dyDescent="0.25">
      <c r="A386" s="45"/>
      <c r="B386" s="46"/>
      <c r="F386" s="47"/>
    </row>
    <row r="387" spans="1:6" ht="12.75" customHeight="1" x14ac:dyDescent="0.25">
      <c r="A387" s="45"/>
      <c r="B387" s="46"/>
      <c r="F387" s="47"/>
    </row>
    <row r="388" spans="1:6" ht="12.75" customHeight="1" x14ac:dyDescent="0.25">
      <c r="A388" s="45"/>
      <c r="B388" s="46"/>
      <c r="F388" s="47"/>
    </row>
    <row r="389" spans="1:6" ht="12.75" customHeight="1" x14ac:dyDescent="0.25">
      <c r="A389" s="45"/>
      <c r="B389" s="46"/>
      <c r="F389" s="47"/>
    </row>
    <row r="390" spans="1:6" ht="12.75" customHeight="1" x14ac:dyDescent="0.25">
      <c r="A390" s="45"/>
      <c r="B390" s="46"/>
      <c r="F390" s="47"/>
    </row>
    <row r="391" spans="1:6" ht="12.75" customHeight="1" x14ac:dyDescent="0.25">
      <c r="A391" s="45"/>
      <c r="B391" s="46"/>
      <c r="F391" s="47"/>
    </row>
    <row r="392" spans="1:6" ht="12.75" customHeight="1" x14ac:dyDescent="0.25">
      <c r="A392" s="45"/>
      <c r="B392" s="46"/>
      <c r="F392" s="47"/>
    </row>
    <row r="393" spans="1:6" ht="12.75" customHeight="1" x14ac:dyDescent="0.25">
      <c r="A393" s="45"/>
      <c r="B393" s="46"/>
      <c r="F393" s="47"/>
    </row>
    <row r="394" spans="1:6" x14ac:dyDescent="0.25">
      <c r="A394" s="45"/>
      <c r="B394" s="46"/>
      <c r="F394" s="47"/>
    </row>
    <row r="395" spans="1:6" x14ac:dyDescent="0.25">
      <c r="A395" s="45"/>
      <c r="B395" s="46"/>
      <c r="F395" s="47"/>
    </row>
    <row r="396" spans="1:6" x14ac:dyDescent="0.25">
      <c r="A396" s="45"/>
      <c r="B396" s="46"/>
      <c r="F396" s="47"/>
    </row>
    <row r="397" spans="1:6" x14ac:dyDescent="0.25">
      <c r="A397" s="45"/>
      <c r="B397" s="46"/>
      <c r="F397" s="47"/>
    </row>
    <row r="398" spans="1:6" x14ac:dyDescent="0.25">
      <c r="A398" s="45"/>
      <c r="B398" s="46"/>
      <c r="F398" s="47"/>
    </row>
    <row r="399" spans="1:6" x14ac:dyDescent="0.25">
      <c r="A399" s="45"/>
      <c r="B399" s="46"/>
      <c r="F399" s="47"/>
    </row>
    <row r="400" spans="1:6" x14ac:dyDescent="0.25">
      <c r="A400" s="45"/>
      <c r="B400" s="46"/>
      <c r="F400" s="47"/>
    </row>
    <row r="401" spans="1:6" x14ac:dyDescent="0.25">
      <c r="A401" s="45"/>
      <c r="B401" s="46"/>
      <c r="F401" s="47"/>
    </row>
    <row r="402" spans="1:6" x14ac:dyDescent="0.25">
      <c r="A402" s="45"/>
      <c r="B402" s="46"/>
      <c r="F402" s="47"/>
    </row>
    <row r="403" spans="1:6" x14ac:dyDescent="0.25">
      <c r="A403" s="45"/>
      <c r="B403" s="46"/>
      <c r="F403" s="47"/>
    </row>
    <row r="404" spans="1:6" x14ac:dyDescent="0.25">
      <c r="A404" s="45"/>
      <c r="B404" s="46"/>
      <c r="F404" s="47"/>
    </row>
    <row r="405" spans="1:6" x14ac:dyDescent="0.25">
      <c r="A405" s="45"/>
      <c r="B405" s="46"/>
      <c r="F405" s="47"/>
    </row>
    <row r="406" spans="1:6" x14ac:dyDescent="0.25">
      <c r="A406" s="45"/>
      <c r="B406" s="46"/>
      <c r="F406" s="47"/>
    </row>
  </sheetData>
  <mergeCells count="88">
    <mergeCell ref="D346:F346"/>
    <mergeCell ref="B313:F313"/>
    <mergeCell ref="B314:F314"/>
    <mergeCell ref="D345:F345"/>
    <mergeCell ref="D347:F347"/>
    <mergeCell ref="B315:F315"/>
    <mergeCell ref="B316:F316"/>
    <mergeCell ref="B317:F317"/>
    <mergeCell ref="D341:F341"/>
    <mergeCell ref="D342:F342"/>
    <mergeCell ref="D344:F344"/>
    <mergeCell ref="A334:F334"/>
    <mergeCell ref="B335:F335"/>
    <mergeCell ref="B336:F336"/>
    <mergeCell ref="B337:F337"/>
    <mergeCell ref="B338:F338"/>
    <mergeCell ref="B339:F339"/>
    <mergeCell ref="A289:F289"/>
    <mergeCell ref="A297:F297"/>
    <mergeCell ref="A303:F303"/>
    <mergeCell ref="A306:F306"/>
    <mergeCell ref="A312:F312"/>
    <mergeCell ref="B264:F264"/>
    <mergeCell ref="A270:F270"/>
    <mergeCell ref="B271:F271"/>
    <mergeCell ref="A281:F281"/>
    <mergeCell ref="B282:F282"/>
    <mergeCell ref="B253:F253"/>
    <mergeCell ref="B254:F254"/>
    <mergeCell ref="B255:F255"/>
    <mergeCell ref="B256:F256"/>
    <mergeCell ref="A263:F263"/>
    <mergeCell ref="A229:F229"/>
    <mergeCell ref="A236:F236"/>
    <mergeCell ref="A242:F242"/>
    <mergeCell ref="A251:F251"/>
    <mergeCell ref="B252:F252"/>
    <mergeCell ref="A200:F200"/>
    <mergeCell ref="A204:F204"/>
    <mergeCell ref="A208:F208"/>
    <mergeCell ref="A220:F220"/>
    <mergeCell ref="A225:F225"/>
    <mergeCell ref="A159:F159"/>
    <mergeCell ref="A177:F177"/>
    <mergeCell ref="A182:F182"/>
    <mergeCell ref="A192:F192"/>
    <mergeCell ref="B193:E193"/>
    <mergeCell ref="B118:F118"/>
    <mergeCell ref="A128:F128"/>
    <mergeCell ref="A132:F132"/>
    <mergeCell ref="A137:F137"/>
    <mergeCell ref="A144:F144"/>
    <mergeCell ref="A113:F113"/>
    <mergeCell ref="B114:F114"/>
    <mergeCell ref="B115:F115"/>
    <mergeCell ref="B116:F116"/>
    <mergeCell ref="B117:F117"/>
    <mergeCell ref="A87:F87"/>
    <mergeCell ref="A93:F93"/>
    <mergeCell ref="A98:F98"/>
    <mergeCell ref="A102:F102"/>
    <mergeCell ref="A105:F105"/>
    <mergeCell ref="B74:F74"/>
    <mergeCell ref="B75:F75"/>
    <mergeCell ref="B76:F76"/>
    <mergeCell ref="B77:F77"/>
    <mergeCell ref="A83:F83"/>
    <mergeCell ref="A56:F56"/>
    <mergeCell ref="B57:F57"/>
    <mergeCell ref="A64:F64"/>
    <mergeCell ref="A72:F72"/>
    <mergeCell ref="B73:F73"/>
    <mergeCell ref="B34:F34"/>
    <mergeCell ref="B35:F35"/>
    <mergeCell ref="B36:F36"/>
    <mergeCell ref="B37:F37"/>
    <mergeCell ref="A50:F50"/>
    <mergeCell ref="B18:F18"/>
    <mergeCell ref="A26:F26"/>
    <mergeCell ref="B27:F27"/>
    <mergeCell ref="A32:F32"/>
    <mergeCell ref="B33:F33"/>
    <mergeCell ref="A1:G1"/>
    <mergeCell ref="I1:M1"/>
    <mergeCell ref="B10:F10"/>
    <mergeCell ref="A17:F17"/>
    <mergeCell ref="A2:G2"/>
    <mergeCell ref="A7:F7"/>
  </mergeCells>
  <dataValidations count="2">
    <dataValidation type="list" showInputMessage="1" showErrorMessage="1" error="No válido" sqref="C11:C16 C146:C158 C139:C143 C134:C136 C130:C131 C121:C127 C104 C107:C112 C100:C101 C95:C97 C89:C92 C85:C86 C80:C82 C66:C71 C58:C63 C52:C55 C40:C49 C179:C181 C184:C191 C194:C199 C202:C203 C206:C207 C210:C219 C222:C224 C231:C235 C227:C228 C238:C241 C244:C247 C249:C250 C259:C262 C265:C269 C272:C280 C283:C288 C291:C296 C299:C302 C305 C308:C311 C161:C176 C28:C31 C19:C25">
      <formula1>$I$3:$I$7</formula1>
    </dataValidation>
    <dataValidation type="list" showInputMessage="1" showErrorMessage="1" error="No válido" sqref="C304">
      <formula1>Unidad</formula1>
    </dataValidation>
  </dataValidations>
  <pageMargins left="0.78740157480314965" right="0.78740157480314965" top="0.78740157480314965" bottom="0.78740157480314965" header="0.51181102362204722" footer="0.51181102362204722"/>
  <pageSetup scale="75" firstPageNumber="0" fitToHeight="0" orientation="portrait" horizontalDpi="4294967294" verticalDpi="300"/>
  <headerFooter alignWithMargins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="No válido">
          <x14:formula1>
            <xm:f>'[2]PRESUPUESTO PROMOCIÓN ESTRENO'!#REF!</xm:f>
          </x14:formula1>
          <xm:sqref>IY320:IY333 WLO320:WLO333 WBS320:WBS333 VRW320:VRW333 VIA320:VIA333 UYE320:UYE333 UOI320:UOI333 UEM320:UEM333 TUQ320:TUQ333 TKU320:TKU333 TAY320:TAY333 SRC320:SRC333 SHG320:SHG333 RXK320:RXK333 RNO320:RNO333 RDS320:RDS333 QTW320:QTW333 QKA320:QKA333 QAE320:QAE333 PQI320:PQI333 PGM320:PGM333 OWQ320:OWQ333 OMU320:OMU333 OCY320:OCY333 NTC320:NTC333 NJG320:NJG333 MZK320:MZK333 MPO320:MPO333 MFS320:MFS333 LVW320:LVW333 LMA320:LMA333 LCE320:LCE333 KSI320:KSI333 KIM320:KIM333 JYQ320:JYQ333 JOU320:JOU333 JEY320:JEY333 IVC320:IVC333 ILG320:ILG333 IBK320:IBK333 HRO320:HRO333 HHS320:HHS333 GXW320:GXW333 GOA320:GOA333 GEE320:GEE333 FUI320:FUI333 FKM320:FKM333 FAQ320:FAQ333 EQU320:EQU333 EGY320:EGY333 DXC320:DXC333 DNG320:DNG333 DDK320:DDK333 CTO320:CTO333 CJS320:CJS333 BZW320:BZW333 BQA320:BQA333 BGE320:BGE333 AWI320:AWI333 AMM320:AMM333 ACQ320:ACQ333 SU320:SU333 WVK320:WVK333 C320:C333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>
      <selection activeCell="A7" sqref="A7:F7"/>
    </sheetView>
  </sheetViews>
  <sheetFormatPr baseColWidth="10" defaultRowHeight="12.75" x14ac:dyDescent="0.2"/>
  <cols>
    <col min="1" max="1" width="2.7109375" customWidth="1"/>
    <col min="2" max="2" width="65.85546875" bestFit="1" customWidth="1"/>
    <col min="3" max="3" width="11.28515625" bestFit="1" customWidth="1"/>
    <col min="7" max="7" width="14.42578125" bestFit="1" customWidth="1"/>
  </cols>
  <sheetData>
    <row r="1" spans="1:13" s="61" customFormat="1" ht="29.25" customHeight="1" x14ac:dyDescent="0.2">
      <c r="A1" s="286" t="s">
        <v>581</v>
      </c>
      <c r="B1" s="287"/>
      <c r="C1" s="287"/>
      <c r="D1" s="287"/>
      <c r="E1" s="287"/>
      <c r="F1" s="287"/>
      <c r="G1" s="288"/>
    </row>
    <row r="2" spans="1:13" s="61" customFormat="1" ht="36" customHeight="1" x14ac:dyDescent="0.2">
      <c r="A2" s="388" t="s">
        <v>597</v>
      </c>
      <c r="B2" s="389"/>
      <c r="C2" s="389"/>
      <c r="D2" s="389"/>
      <c r="E2" s="389"/>
      <c r="F2" s="389"/>
      <c r="G2" s="390"/>
    </row>
    <row r="3" spans="1:13" s="61" customFormat="1" ht="13.5" x14ac:dyDescent="0.2">
      <c r="A3" s="289"/>
      <c r="B3" s="290"/>
      <c r="C3" s="290"/>
      <c r="D3" s="290"/>
      <c r="E3" s="290"/>
      <c r="F3" s="290"/>
      <c r="G3" s="291"/>
    </row>
    <row r="4" spans="1:13" s="61" customFormat="1" ht="13.5" x14ac:dyDescent="0.2">
      <c r="A4" s="289"/>
      <c r="B4" s="290"/>
      <c r="C4" s="290"/>
      <c r="D4" s="290"/>
      <c r="E4" s="290"/>
      <c r="F4" s="290"/>
      <c r="G4" s="291"/>
    </row>
    <row r="5" spans="1:13" s="61" customFormat="1" ht="16.5" x14ac:dyDescent="0.2">
      <c r="A5" s="232"/>
      <c r="B5" s="292"/>
      <c r="C5" s="292"/>
      <c r="D5" s="293"/>
      <c r="E5" s="293"/>
      <c r="F5" s="90"/>
      <c r="G5" s="104"/>
    </row>
    <row r="6" spans="1:13" s="93" customFormat="1" ht="18.75" thickBot="1" x14ac:dyDescent="0.35">
      <c r="A6" s="283" t="s">
        <v>535</v>
      </c>
      <c r="B6" s="284"/>
      <c r="C6" s="284"/>
      <c r="D6" s="284"/>
      <c r="E6" s="284"/>
      <c r="F6" s="284"/>
      <c r="G6" s="285"/>
    </row>
    <row r="7" spans="1:13" s="63" customFormat="1" ht="37.5" customHeight="1" thickBot="1" x14ac:dyDescent="0.25">
      <c r="A7" s="253" t="s">
        <v>582</v>
      </c>
      <c r="B7" s="254"/>
      <c r="C7" s="254"/>
      <c r="D7" s="254"/>
      <c r="E7" s="254"/>
      <c r="F7" s="254"/>
      <c r="G7" s="152">
        <f>'PRESUPUESTO GENERAL PROMOCION'!G346</f>
        <v>0</v>
      </c>
      <c r="H7" s="64"/>
      <c r="I7" s="64"/>
      <c r="J7" s="64"/>
      <c r="K7" s="64"/>
      <c r="L7" s="64"/>
    </row>
    <row r="8" spans="1:13" s="1" customFormat="1" ht="18" customHeight="1" x14ac:dyDescent="0.25">
      <c r="A8" s="157"/>
      <c r="B8" s="154" t="s">
        <v>580</v>
      </c>
      <c r="C8" s="155"/>
      <c r="D8" s="154"/>
      <c r="E8" s="154"/>
      <c r="F8" s="154"/>
      <c r="G8" s="156"/>
    </row>
    <row r="9" spans="1:13" s="8" customFormat="1" ht="18" customHeight="1" x14ac:dyDescent="0.2">
      <c r="A9" s="227"/>
      <c r="B9" s="228" t="s">
        <v>565</v>
      </c>
      <c r="C9" s="229"/>
      <c r="D9" s="230"/>
      <c r="E9" s="229"/>
      <c r="F9" s="229"/>
      <c r="G9" s="231">
        <f>F10+F13+F14+F15+F16+F17+F18+F19+F20+F21+F23</f>
        <v>0</v>
      </c>
      <c r="H9" s="214"/>
      <c r="I9" s="214"/>
      <c r="J9" s="214"/>
      <c r="K9" s="214"/>
      <c r="L9" s="214"/>
      <c r="M9" s="214"/>
    </row>
    <row r="10" spans="1:13" s="8" customFormat="1" ht="18" customHeight="1" x14ac:dyDescent="0.2">
      <c r="A10" s="211"/>
      <c r="B10" s="235" t="s">
        <v>595</v>
      </c>
      <c r="C10" s="236" t="s">
        <v>1</v>
      </c>
      <c r="D10" s="212">
        <v>0</v>
      </c>
      <c r="E10" s="25">
        <v>0</v>
      </c>
      <c r="F10" s="158">
        <f t="shared" ref="F10:F23" si="0">D10*E10</f>
        <v>0</v>
      </c>
      <c r="G10" s="129"/>
      <c r="H10" s="214"/>
      <c r="I10" s="214"/>
      <c r="J10" s="214"/>
      <c r="K10" s="214"/>
      <c r="L10" s="214"/>
      <c r="M10" s="214"/>
    </row>
    <row r="11" spans="1:13" s="8" customFormat="1" ht="18" customHeight="1" x14ac:dyDescent="0.2">
      <c r="A11" s="211"/>
      <c r="B11" s="235" t="s">
        <v>590</v>
      </c>
      <c r="C11" s="236" t="s">
        <v>1</v>
      </c>
      <c r="D11" s="212">
        <v>0</v>
      </c>
      <c r="E11" s="25">
        <v>0</v>
      </c>
      <c r="F11" s="158">
        <f t="shared" si="0"/>
        <v>0</v>
      </c>
      <c r="G11" s="129"/>
      <c r="H11" s="214"/>
      <c r="I11" s="214"/>
      <c r="J11" s="214"/>
      <c r="K11" s="214"/>
      <c r="L11" s="214"/>
      <c r="M11" s="214"/>
    </row>
    <row r="12" spans="1:13" s="8" customFormat="1" ht="18" customHeight="1" x14ac:dyDescent="0.2">
      <c r="A12" s="211"/>
      <c r="B12" s="235" t="s">
        <v>563</v>
      </c>
      <c r="C12" s="236" t="s">
        <v>1</v>
      </c>
      <c r="D12" s="212">
        <v>0</v>
      </c>
      <c r="E12" s="25">
        <v>0</v>
      </c>
      <c r="F12" s="158">
        <f t="shared" si="0"/>
        <v>0</v>
      </c>
      <c r="G12" s="129"/>
      <c r="H12" s="214"/>
      <c r="I12" s="214"/>
      <c r="J12" s="214"/>
      <c r="K12" s="214"/>
      <c r="L12" s="214"/>
      <c r="M12" s="214"/>
    </row>
    <row r="13" spans="1:13" s="8" customFormat="1" ht="18" customHeight="1" x14ac:dyDescent="0.2">
      <c r="A13" s="211"/>
      <c r="B13" s="235" t="s">
        <v>561</v>
      </c>
      <c r="C13" s="236" t="s">
        <v>1</v>
      </c>
      <c r="D13" s="212">
        <v>0</v>
      </c>
      <c r="E13" s="25">
        <v>0</v>
      </c>
      <c r="F13" s="158">
        <f t="shared" si="0"/>
        <v>0</v>
      </c>
      <c r="G13" s="129"/>
      <c r="H13" s="214"/>
      <c r="I13" s="214"/>
      <c r="J13" s="214"/>
      <c r="K13" s="214"/>
      <c r="L13" s="214"/>
      <c r="M13" s="214"/>
    </row>
    <row r="14" spans="1:13" s="8" customFormat="1" ht="18" customHeight="1" x14ac:dyDescent="0.2">
      <c r="A14" s="211"/>
      <c r="B14" s="235" t="s">
        <v>559</v>
      </c>
      <c r="C14" s="236" t="s">
        <v>1</v>
      </c>
      <c r="D14" s="212">
        <v>0</v>
      </c>
      <c r="E14" s="25">
        <v>0</v>
      </c>
      <c r="F14" s="158">
        <f t="shared" si="0"/>
        <v>0</v>
      </c>
      <c r="G14" s="129"/>
      <c r="H14" s="214"/>
      <c r="I14" s="214"/>
      <c r="J14" s="214"/>
      <c r="K14" s="214"/>
      <c r="L14" s="214"/>
      <c r="M14" s="214"/>
    </row>
    <row r="15" spans="1:13" s="8" customFormat="1" ht="19.7" customHeight="1" x14ac:dyDescent="0.2">
      <c r="A15" s="211"/>
      <c r="B15" s="235" t="s">
        <v>557</v>
      </c>
      <c r="C15" s="236" t="s">
        <v>1</v>
      </c>
      <c r="D15" s="212">
        <v>0</v>
      </c>
      <c r="E15" s="25">
        <v>0</v>
      </c>
      <c r="F15" s="158">
        <f t="shared" si="0"/>
        <v>0</v>
      </c>
      <c r="G15" s="129"/>
      <c r="H15" s="214"/>
      <c r="I15" s="214"/>
      <c r="J15" s="214"/>
      <c r="K15" s="214"/>
      <c r="L15" s="214"/>
      <c r="M15" s="214"/>
    </row>
    <row r="16" spans="1:13" s="1" customFormat="1" ht="19.7" customHeight="1" x14ac:dyDescent="0.25">
      <c r="A16" s="211"/>
      <c r="B16" s="235" t="s">
        <v>566</v>
      </c>
      <c r="C16" s="236" t="s">
        <v>1</v>
      </c>
      <c r="D16" s="212">
        <v>0</v>
      </c>
      <c r="E16" s="25">
        <v>0</v>
      </c>
      <c r="F16" s="158">
        <f t="shared" si="0"/>
        <v>0</v>
      </c>
      <c r="G16" s="213"/>
      <c r="H16" s="166"/>
      <c r="I16" s="166"/>
      <c r="J16" s="166"/>
      <c r="K16" s="166"/>
      <c r="L16" s="166"/>
      <c r="M16" s="166"/>
    </row>
    <row r="17" spans="1:13" s="1" customFormat="1" ht="19.7" customHeight="1" x14ac:dyDescent="0.25">
      <c r="A17" s="211"/>
      <c r="B17" s="235" t="s">
        <v>554</v>
      </c>
      <c r="C17" s="236" t="s">
        <v>1</v>
      </c>
      <c r="D17" s="212">
        <v>0</v>
      </c>
      <c r="E17" s="25">
        <v>0</v>
      </c>
      <c r="F17" s="158">
        <f t="shared" si="0"/>
        <v>0</v>
      </c>
      <c r="G17" s="129"/>
      <c r="H17" s="166"/>
      <c r="I17" s="166"/>
      <c r="J17" s="166"/>
      <c r="K17" s="166"/>
      <c r="L17" s="166"/>
      <c r="M17" s="166"/>
    </row>
    <row r="18" spans="1:13" s="1" customFormat="1" ht="19.7" customHeight="1" x14ac:dyDescent="0.25">
      <c r="A18" s="211"/>
      <c r="B18" s="235" t="s">
        <v>552</v>
      </c>
      <c r="C18" s="236" t="s">
        <v>1</v>
      </c>
      <c r="D18" s="212">
        <v>0</v>
      </c>
      <c r="E18" s="25">
        <v>0</v>
      </c>
      <c r="F18" s="158">
        <f t="shared" si="0"/>
        <v>0</v>
      </c>
      <c r="G18" s="129"/>
      <c r="H18" s="166"/>
      <c r="I18" s="166"/>
      <c r="J18" s="166"/>
      <c r="K18" s="166"/>
      <c r="L18" s="166"/>
      <c r="M18" s="166"/>
    </row>
    <row r="19" spans="1:13" s="1" customFormat="1" ht="19.7" customHeight="1" x14ac:dyDescent="0.25">
      <c r="A19" s="211"/>
      <c r="B19" s="235" t="s">
        <v>550</v>
      </c>
      <c r="C19" s="236" t="s">
        <v>1</v>
      </c>
      <c r="D19" s="212">
        <v>0</v>
      </c>
      <c r="E19" s="25">
        <v>0</v>
      </c>
      <c r="F19" s="158">
        <f t="shared" si="0"/>
        <v>0</v>
      </c>
      <c r="G19" s="129"/>
      <c r="H19" s="166"/>
      <c r="I19" s="166"/>
      <c r="J19" s="166"/>
      <c r="K19" s="166"/>
      <c r="L19" s="166"/>
      <c r="M19" s="166"/>
    </row>
    <row r="20" spans="1:13" s="1" customFormat="1" ht="19.7" customHeight="1" x14ac:dyDescent="0.25">
      <c r="A20" s="211"/>
      <c r="B20" s="235" t="s">
        <v>548</v>
      </c>
      <c r="C20" s="236" t="s">
        <v>1</v>
      </c>
      <c r="D20" s="212">
        <v>0</v>
      </c>
      <c r="E20" s="25">
        <v>0</v>
      </c>
      <c r="F20" s="158">
        <f t="shared" si="0"/>
        <v>0</v>
      </c>
      <c r="G20" s="129"/>
      <c r="H20" s="166"/>
      <c r="I20" s="166"/>
      <c r="J20" s="166"/>
      <c r="K20" s="166"/>
      <c r="L20" s="166"/>
      <c r="M20" s="166"/>
    </row>
    <row r="21" spans="1:13" s="1" customFormat="1" ht="18.75" customHeight="1" x14ac:dyDescent="0.25">
      <c r="A21" s="211"/>
      <c r="B21" s="235" t="s">
        <v>546</v>
      </c>
      <c r="C21" s="236" t="s">
        <v>1</v>
      </c>
      <c r="D21" s="212">
        <v>0</v>
      </c>
      <c r="E21" s="25">
        <v>0</v>
      </c>
      <c r="F21" s="158">
        <f t="shared" si="0"/>
        <v>0</v>
      </c>
      <c r="G21" s="129"/>
      <c r="H21" s="166"/>
      <c r="I21" s="166"/>
      <c r="J21" s="166"/>
      <c r="K21" s="166"/>
      <c r="L21" s="166"/>
      <c r="M21" s="166"/>
    </row>
    <row r="22" spans="1:13" s="1" customFormat="1" ht="18.75" customHeight="1" x14ac:dyDescent="0.25">
      <c r="A22" s="211"/>
      <c r="B22" s="235" t="s">
        <v>596</v>
      </c>
      <c r="C22" s="236" t="s">
        <v>1</v>
      </c>
      <c r="D22" s="212"/>
      <c r="E22" s="25"/>
      <c r="F22" s="158"/>
      <c r="G22" s="129"/>
      <c r="H22" s="166"/>
      <c r="I22" s="166"/>
      <c r="J22" s="166"/>
      <c r="K22" s="166"/>
      <c r="L22" s="166"/>
      <c r="M22" s="166"/>
    </row>
    <row r="23" spans="1:13" s="1" customFormat="1" ht="16.5" customHeight="1" x14ac:dyDescent="0.3">
      <c r="A23" s="211"/>
      <c r="B23" s="237" t="s">
        <v>594</v>
      </c>
      <c r="C23" s="236" t="s">
        <v>1</v>
      </c>
      <c r="D23" s="17">
        <v>0</v>
      </c>
      <c r="E23" s="25">
        <v>0</v>
      </c>
      <c r="F23" s="158">
        <f t="shared" si="0"/>
        <v>0</v>
      </c>
      <c r="G23" s="129"/>
      <c r="H23" s="166"/>
      <c r="I23" s="166"/>
      <c r="J23" s="166"/>
      <c r="K23" s="166"/>
      <c r="L23" s="166"/>
      <c r="M23" s="166"/>
    </row>
    <row r="24" spans="1:13" s="1" customFormat="1" ht="14.25" x14ac:dyDescent="0.25">
      <c r="A24" s="248" t="s">
        <v>28</v>
      </c>
      <c r="B24" s="249"/>
      <c r="C24" s="249"/>
      <c r="D24" s="249"/>
      <c r="E24" s="249"/>
      <c r="F24" s="249"/>
      <c r="G24" s="134"/>
      <c r="H24" s="166"/>
      <c r="I24" s="166"/>
      <c r="J24" s="166"/>
      <c r="K24" s="166"/>
      <c r="L24" s="166"/>
      <c r="M24" s="166"/>
    </row>
    <row r="25" spans="1:13" s="1" customFormat="1" ht="18" customHeight="1" x14ac:dyDescent="0.25">
      <c r="A25" s="138"/>
      <c r="B25" s="261" t="s">
        <v>589</v>
      </c>
      <c r="C25" s="261"/>
      <c r="D25" s="261"/>
      <c r="E25" s="261"/>
      <c r="F25" s="261"/>
      <c r="G25" s="178">
        <f>G9</f>
        <v>0</v>
      </c>
    </row>
    <row r="26" spans="1:13" s="1" customFormat="1" ht="18" customHeight="1" x14ac:dyDescent="0.25">
      <c r="A26" s="139"/>
      <c r="B26" s="263" t="s">
        <v>54</v>
      </c>
      <c r="C26" s="263"/>
      <c r="D26" s="263"/>
      <c r="E26" s="263"/>
      <c r="F26" s="263"/>
      <c r="G26" s="178">
        <f>+G25*0.05</f>
        <v>0</v>
      </c>
    </row>
    <row r="27" spans="1:13" s="1" customFormat="1" ht="18" customHeight="1" x14ac:dyDescent="0.25">
      <c r="A27" s="139"/>
      <c r="B27" s="263" t="s">
        <v>588</v>
      </c>
      <c r="C27" s="263"/>
      <c r="D27" s="263"/>
      <c r="E27" s="263"/>
      <c r="F27" s="263"/>
      <c r="G27" s="178">
        <f>G25+G26</f>
        <v>0</v>
      </c>
    </row>
    <row r="28" spans="1:13" s="1" customFormat="1" ht="18" customHeight="1" x14ac:dyDescent="0.25">
      <c r="A28" s="139"/>
      <c r="B28" s="263" t="s">
        <v>539</v>
      </c>
      <c r="C28" s="263"/>
      <c r="D28" s="263"/>
      <c r="E28" s="263"/>
      <c r="F28" s="276"/>
      <c r="G28" s="178">
        <f>+G27*0.12</f>
        <v>0</v>
      </c>
    </row>
    <row r="29" spans="1:13" s="1" customFormat="1" ht="18" customHeight="1" thickBot="1" x14ac:dyDescent="0.3">
      <c r="A29" s="238"/>
      <c r="B29" s="294" t="s">
        <v>587</v>
      </c>
      <c r="C29" s="295"/>
      <c r="D29" s="295"/>
      <c r="E29" s="295"/>
      <c r="F29" s="296"/>
      <c r="G29" s="239">
        <f>G27+G28</f>
        <v>0</v>
      </c>
    </row>
  </sheetData>
  <mergeCells count="14">
    <mergeCell ref="B29:F29"/>
    <mergeCell ref="A24:F24"/>
    <mergeCell ref="B25:F25"/>
    <mergeCell ref="B26:F26"/>
    <mergeCell ref="B27:F27"/>
    <mergeCell ref="B28:F28"/>
    <mergeCell ref="A6:G6"/>
    <mergeCell ref="A2:G2"/>
    <mergeCell ref="A7:F7"/>
    <mergeCell ref="A1:G1"/>
    <mergeCell ref="A3:G3"/>
    <mergeCell ref="A4:G4"/>
    <mergeCell ref="B5:C5"/>
    <mergeCell ref="D5:E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="No válido">
          <x14:formula1>
            <xm:f>'[2]PRESUPUESTO PROMOCIÓN ESTRENO'!#REF!</xm:f>
          </x14:formula1>
          <xm:sqref>IY10:IY23 C10:C23 WVK10:WVK23 SU10:SU23 ACQ10:ACQ23 AMM10:AMM23 AWI10:AWI23 BGE10:BGE23 BQA10:BQA23 BZW10:BZW23 CJS10:CJS23 CTO10:CTO23 DDK10:DDK23 DNG10:DNG23 DXC10:DXC23 EGY10:EGY23 EQU10:EQU23 FAQ10:FAQ23 FKM10:FKM23 FUI10:FUI23 GEE10:GEE23 GOA10:GOA23 GXW10:GXW23 HHS10:HHS23 HRO10:HRO23 IBK10:IBK23 ILG10:ILG23 IVC10:IVC23 JEY10:JEY23 JOU10:JOU23 JYQ10:JYQ23 KIM10:KIM23 KSI10:KSI23 LCE10:LCE23 LMA10:LMA23 LVW10:LVW23 MFS10:MFS23 MPO10:MPO23 MZK10:MZK23 NJG10:NJG23 NTC10:NTC23 OCY10:OCY23 OMU10:OMU23 OWQ10:OWQ23 PGM10:PGM23 PQI10:PQI23 QAE10:QAE23 QKA10:QKA23 QTW10:QTW23 RDS10:RDS23 RNO10:RNO23 RXK10:RXK23 SHG10:SHG23 SRC10:SRC23 TAY10:TAY23 TKU10:TKU23 TUQ10:TUQ23 UEM10:UEM23 UOI10:UOI23 UYE10:UYE23 VIA10:VIA23 VRW10:VRW23 WBS10:WBS23 WLO10:WLO23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1"/>
  <sheetViews>
    <sheetView tabSelected="1" zoomScale="85" zoomScaleNormal="85" zoomScaleSheetLayoutView="110" workbookViewId="0">
      <selection activeCell="A9" sqref="A9:H9"/>
    </sheetView>
  </sheetViews>
  <sheetFormatPr baseColWidth="10" defaultColWidth="10.85546875" defaultRowHeight="13.5" x14ac:dyDescent="0.2"/>
  <cols>
    <col min="1" max="1" width="16.28515625" style="61" customWidth="1"/>
    <col min="2" max="2" width="11.42578125" style="61" customWidth="1"/>
    <col min="3" max="3" width="11" style="61" customWidth="1"/>
    <col min="4" max="4" width="16.28515625" style="61" customWidth="1"/>
    <col min="5" max="5" width="9" style="61" bestFit="1" customWidth="1"/>
    <col min="6" max="6" width="18.42578125" style="61" customWidth="1"/>
    <col min="7" max="7" width="22.7109375" style="61" bestFit="1" customWidth="1"/>
    <col min="8" max="8" width="18.28515625" style="88" customWidth="1"/>
    <col min="9" max="16384" width="10.85546875" style="61"/>
  </cols>
  <sheetData>
    <row r="1" spans="1:13" ht="29.25" customHeight="1" x14ac:dyDescent="0.2">
      <c r="A1" s="286" t="s">
        <v>583</v>
      </c>
      <c r="B1" s="287"/>
      <c r="C1" s="287"/>
      <c r="D1" s="287"/>
      <c r="E1" s="287"/>
      <c r="F1" s="287"/>
      <c r="G1" s="287"/>
      <c r="H1" s="288"/>
    </row>
    <row r="2" spans="1:13" ht="17.25" x14ac:dyDescent="0.2">
      <c r="A2" s="391" t="s">
        <v>506</v>
      </c>
      <c r="B2" s="392"/>
      <c r="C2" s="392"/>
      <c r="D2" s="392"/>
      <c r="E2" s="392"/>
      <c r="F2" s="392"/>
      <c r="G2" s="392"/>
      <c r="H2" s="393"/>
    </row>
    <row r="3" spans="1:13" x14ac:dyDescent="0.2">
      <c r="A3" s="297"/>
      <c r="B3" s="298"/>
      <c r="C3" s="298"/>
      <c r="D3" s="298"/>
      <c r="E3" s="298"/>
      <c r="F3" s="298"/>
      <c r="G3" s="298"/>
      <c r="H3" s="62"/>
    </row>
    <row r="4" spans="1:13" x14ac:dyDescent="0.2">
      <c r="A4" s="297"/>
      <c r="B4" s="298"/>
      <c r="C4" s="298"/>
      <c r="D4" s="298"/>
      <c r="E4" s="298"/>
      <c r="F4" s="298"/>
      <c r="G4" s="298"/>
      <c r="H4" s="62"/>
    </row>
    <row r="5" spans="1:13" ht="16.5" x14ac:dyDescent="0.3">
      <c r="A5" s="89"/>
      <c r="B5" s="292"/>
      <c r="C5" s="292"/>
      <c r="D5" s="293"/>
      <c r="E5" s="293"/>
      <c r="F5" s="90"/>
      <c r="G5" s="91"/>
      <c r="H5" s="92"/>
    </row>
    <row r="6" spans="1:13" s="93" customFormat="1" ht="18.75" thickBot="1" x14ac:dyDescent="0.35">
      <c r="A6" s="299" t="s">
        <v>535</v>
      </c>
      <c r="B6" s="300"/>
      <c r="C6" s="300"/>
      <c r="D6" s="300"/>
      <c r="E6" s="300"/>
      <c r="F6" s="300"/>
      <c r="G6" s="300"/>
      <c r="H6" s="92"/>
    </row>
    <row r="7" spans="1:13" s="63" customFormat="1" ht="37.5" customHeight="1" thickBot="1" x14ac:dyDescent="0.25">
      <c r="A7" s="253" t="s">
        <v>582</v>
      </c>
      <c r="B7" s="254"/>
      <c r="C7" s="254"/>
      <c r="D7" s="254"/>
      <c r="E7" s="254"/>
      <c r="F7" s="254"/>
      <c r="G7" s="254"/>
      <c r="H7" s="152">
        <f>'PRESUPUESTO GENERAL PROMOCION'!G346</f>
        <v>0</v>
      </c>
      <c r="I7" s="64"/>
      <c r="J7" s="64"/>
      <c r="K7" s="64"/>
      <c r="L7" s="64"/>
      <c r="M7" s="64"/>
    </row>
    <row r="8" spans="1:13" s="64" customFormat="1" ht="18" x14ac:dyDescent="0.2">
      <c r="A8" s="301" t="s">
        <v>507</v>
      </c>
      <c r="B8" s="302"/>
      <c r="C8" s="302"/>
      <c r="D8" s="302"/>
      <c r="E8" s="302"/>
      <c r="F8" s="302"/>
      <c r="G8" s="302"/>
      <c r="H8" s="303"/>
    </row>
    <row r="9" spans="1:13" s="64" customFormat="1" ht="15" x14ac:dyDescent="0.2">
      <c r="A9" s="304" t="s">
        <v>508</v>
      </c>
      <c r="B9" s="305"/>
      <c r="C9" s="305"/>
      <c r="D9" s="305"/>
      <c r="E9" s="305"/>
      <c r="F9" s="305"/>
      <c r="G9" s="305"/>
      <c r="H9" s="306"/>
      <c r="I9" s="61"/>
      <c r="J9" s="61"/>
      <c r="K9" s="61"/>
      <c r="L9" s="61"/>
      <c r="M9" s="61"/>
    </row>
    <row r="10" spans="1:13" ht="21" customHeight="1" x14ac:dyDescent="0.2">
      <c r="A10" s="307" t="s">
        <v>509</v>
      </c>
      <c r="B10" s="309" t="s">
        <v>510</v>
      </c>
      <c r="C10" s="309" t="s">
        <v>511</v>
      </c>
      <c r="D10" s="309" t="s">
        <v>512</v>
      </c>
      <c r="E10" s="311" t="s">
        <v>513</v>
      </c>
      <c r="F10" s="312"/>
      <c r="G10" s="309" t="s">
        <v>514</v>
      </c>
      <c r="H10" s="313" t="s">
        <v>515</v>
      </c>
    </row>
    <row r="11" spans="1:13" ht="18.75" customHeight="1" x14ac:dyDescent="0.2">
      <c r="A11" s="308"/>
      <c r="B11" s="310"/>
      <c r="C11" s="310"/>
      <c r="D11" s="310"/>
      <c r="E11" s="210" t="s">
        <v>516</v>
      </c>
      <c r="F11" s="210" t="s">
        <v>517</v>
      </c>
      <c r="G11" s="310"/>
      <c r="H11" s="314"/>
    </row>
    <row r="12" spans="1:13" ht="38.25" x14ac:dyDescent="0.2">
      <c r="A12" s="65" t="s">
        <v>518</v>
      </c>
      <c r="B12" s="66" t="s">
        <v>493</v>
      </c>
      <c r="C12" s="66" t="s">
        <v>493</v>
      </c>
      <c r="D12" s="67"/>
      <c r="E12" s="67"/>
      <c r="F12" s="67"/>
      <c r="G12" s="67"/>
      <c r="H12" s="68">
        <v>0</v>
      </c>
    </row>
    <row r="13" spans="1:13" x14ac:dyDescent="0.2">
      <c r="A13" s="65" t="s">
        <v>518</v>
      </c>
      <c r="B13" s="67"/>
      <c r="C13" s="67"/>
      <c r="D13" s="67"/>
      <c r="E13" s="67"/>
      <c r="F13" s="67"/>
      <c r="G13" s="67"/>
      <c r="H13" s="68">
        <v>0</v>
      </c>
    </row>
    <row r="14" spans="1:13" ht="17.100000000000001" customHeight="1" x14ac:dyDescent="0.2">
      <c r="A14" s="65" t="s">
        <v>518</v>
      </c>
      <c r="B14" s="67"/>
      <c r="C14" s="67"/>
      <c r="D14" s="67"/>
      <c r="E14" s="67"/>
      <c r="F14" s="67"/>
      <c r="G14" s="67"/>
      <c r="H14" s="69">
        <v>0</v>
      </c>
    </row>
    <row r="15" spans="1:13" ht="17.100000000000001" customHeight="1" x14ac:dyDescent="0.2">
      <c r="A15" s="65" t="s">
        <v>518</v>
      </c>
      <c r="B15" s="67"/>
      <c r="C15" s="67"/>
      <c r="D15" s="67"/>
      <c r="E15" s="67"/>
      <c r="F15" s="67"/>
      <c r="G15" s="67"/>
      <c r="H15" s="68">
        <v>0</v>
      </c>
    </row>
    <row r="16" spans="1:13" x14ac:dyDescent="0.2">
      <c r="A16" s="65" t="s">
        <v>518</v>
      </c>
      <c r="B16" s="67"/>
      <c r="C16" s="67"/>
      <c r="D16" s="67"/>
      <c r="E16" s="67"/>
      <c r="F16" s="67"/>
      <c r="G16" s="67"/>
      <c r="H16" s="68">
        <v>0</v>
      </c>
    </row>
    <row r="17" spans="1:13" x14ac:dyDescent="0.2">
      <c r="A17" s="65" t="s">
        <v>518</v>
      </c>
      <c r="B17" s="67"/>
      <c r="C17" s="67"/>
      <c r="D17" s="67"/>
      <c r="E17" s="67"/>
      <c r="F17" s="67"/>
      <c r="G17" s="67"/>
      <c r="H17" s="68">
        <v>0</v>
      </c>
    </row>
    <row r="18" spans="1:13" x14ac:dyDescent="0.2">
      <c r="A18" s="319" t="s">
        <v>519</v>
      </c>
      <c r="B18" s="320"/>
      <c r="C18" s="320"/>
      <c r="D18" s="320"/>
      <c r="E18" s="320"/>
      <c r="F18" s="320"/>
      <c r="G18" s="320"/>
      <c r="H18" s="70">
        <f>SUM(H12:H17)</f>
        <v>0</v>
      </c>
    </row>
    <row r="19" spans="1:13" ht="15" x14ac:dyDescent="0.2">
      <c r="A19" s="304" t="s">
        <v>520</v>
      </c>
      <c r="B19" s="305"/>
      <c r="C19" s="305"/>
      <c r="D19" s="305"/>
      <c r="E19" s="305"/>
      <c r="F19" s="305"/>
      <c r="G19" s="305"/>
      <c r="H19" s="306"/>
    </row>
    <row r="20" spans="1:13" ht="25.5" customHeight="1" x14ac:dyDescent="0.2">
      <c r="A20" s="307" t="s">
        <v>509</v>
      </c>
      <c r="B20" s="321" t="s">
        <v>510</v>
      </c>
      <c r="C20" s="323" t="s">
        <v>511</v>
      </c>
      <c r="D20" s="309" t="s">
        <v>512</v>
      </c>
      <c r="E20" s="311" t="s">
        <v>513</v>
      </c>
      <c r="F20" s="312"/>
      <c r="G20" s="309" t="s">
        <v>514</v>
      </c>
      <c r="H20" s="313" t="s">
        <v>515</v>
      </c>
    </row>
    <row r="21" spans="1:13" ht="27.75" customHeight="1" x14ac:dyDescent="0.2">
      <c r="A21" s="308"/>
      <c r="B21" s="322"/>
      <c r="C21" s="324"/>
      <c r="D21" s="310"/>
      <c r="E21" s="210" t="s">
        <v>516</v>
      </c>
      <c r="F21" s="210" t="s">
        <v>517</v>
      </c>
      <c r="G21" s="310"/>
      <c r="H21" s="314"/>
    </row>
    <row r="22" spans="1:13" ht="38.25" x14ac:dyDescent="0.2">
      <c r="A22" s="65" t="s">
        <v>518</v>
      </c>
      <c r="B22" s="66" t="s">
        <v>493</v>
      </c>
      <c r="C22" s="66" t="s">
        <v>493</v>
      </c>
      <c r="D22" s="67"/>
      <c r="E22" s="67"/>
      <c r="F22" s="67"/>
      <c r="G22" s="67"/>
      <c r="H22" s="71">
        <v>0</v>
      </c>
    </row>
    <row r="23" spans="1:13" x14ac:dyDescent="0.2">
      <c r="A23" s="65" t="s">
        <v>518</v>
      </c>
      <c r="B23" s="67"/>
      <c r="C23" s="67"/>
      <c r="D23" s="67"/>
      <c r="E23" s="67"/>
      <c r="F23" s="67"/>
      <c r="G23" s="67"/>
      <c r="H23" s="71">
        <v>0</v>
      </c>
    </row>
    <row r="24" spans="1:13" x14ac:dyDescent="0.2">
      <c r="A24" s="65" t="s">
        <v>518</v>
      </c>
      <c r="B24" s="67"/>
      <c r="C24" s="67"/>
      <c r="D24" s="67"/>
      <c r="E24" s="67"/>
      <c r="F24" s="67"/>
      <c r="G24" s="67"/>
      <c r="H24" s="71"/>
    </row>
    <row r="25" spans="1:13" x14ac:dyDescent="0.2">
      <c r="A25" s="65" t="s">
        <v>518</v>
      </c>
      <c r="B25" s="67"/>
      <c r="C25" s="67"/>
      <c r="D25" s="67"/>
      <c r="E25" s="67"/>
      <c r="F25" s="67"/>
      <c r="G25" s="72"/>
      <c r="H25" s="71">
        <v>0</v>
      </c>
    </row>
    <row r="26" spans="1:13" x14ac:dyDescent="0.2">
      <c r="A26" s="65" t="s">
        <v>518</v>
      </c>
      <c r="B26" s="67"/>
      <c r="C26" s="67"/>
      <c r="D26" s="67"/>
      <c r="E26" s="67"/>
      <c r="F26" s="67"/>
      <c r="G26" s="67"/>
      <c r="H26" s="71">
        <v>0</v>
      </c>
    </row>
    <row r="27" spans="1:13" x14ac:dyDescent="0.2">
      <c r="A27" s="319" t="s">
        <v>521</v>
      </c>
      <c r="B27" s="320"/>
      <c r="C27" s="320"/>
      <c r="D27" s="320"/>
      <c r="E27" s="320"/>
      <c r="F27" s="320"/>
      <c r="G27" s="325"/>
      <c r="H27" s="70">
        <f>SUM(H22:H26)</f>
        <v>0</v>
      </c>
    </row>
    <row r="28" spans="1:13" x14ac:dyDescent="0.2">
      <c r="A28" s="326"/>
      <c r="B28" s="327"/>
      <c r="C28" s="327"/>
      <c r="D28" s="327"/>
      <c r="E28" s="327"/>
      <c r="F28" s="327"/>
      <c r="G28" s="327"/>
      <c r="H28" s="328"/>
    </row>
    <row r="29" spans="1:13" x14ac:dyDescent="0.2">
      <c r="A29" s="329" t="s">
        <v>519</v>
      </c>
      <c r="B29" s="330"/>
      <c r="C29" s="330"/>
      <c r="D29" s="330"/>
      <c r="E29" s="330"/>
      <c r="F29" s="330"/>
      <c r="G29" s="331"/>
      <c r="H29" s="73">
        <f>H18</f>
        <v>0</v>
      </c>
    </row>
    <row r="30" spans="1:13" ht="14.25" thickBot="1" x14ac:dyDescent="0.25">
      <c r="A30" s="332" t="s">
        <v>521</v>
      </c>
      <c r="B30" s="333"/>
      <c r="C30" s="333"/>
      <c r="D30" s="333"/>
      <c r="E30" s="333"/>
      <c r="F30" s="333"/>
      <c r="G30" s="334"/>
      <c r="H30" s="74">
        <f>H27</f>
        <v>0</v>
      </c>
    </row>
    <row r="31" spans="1:13" ht="15.75" thickBot="1" x14ac:dyDescent="0.25">
      <c r="A31" s="315" t="s">
        <v>522</v>
      </c>
      <c r="B31" s="316"/>
      <c r="C31" s="316"/>
      <c r="D31" s="316"/>
      <c r="E31" s="316"/>
      <c r="F31" s="316"/>
      <c r="G31" s="316"/>
      <c r="H31" s="174">
        <f>SUM(H29:H30)</f>
        <v>0</v>
      </c>
    </row>
    <row r="32" spans="1:13" ht="15.75" thickBot="1" x14ac:dyDescent="0.25">
      <c r="A32" s="317" t="s">
        <v>523</v>
      </c>
      <c r="B32" s="318"/>
      <c r="C32" s="318"/>
      <c r="D32" s="318"/>
      <c r="E32" s="318"/>
      <c r="F32" s="318"/>
      <c r="G32" s="318"/>
      <c r="H32" s="175" t="e">
        <f>(H31/H7)</f>
        <v>#DIV/0!</v>
      </c>
      <c r="I32" s="63"/>
      <c r="J32" s="63"/>
      <c r="K32" s="63"/>
      <c r="L32" s="63"/>
      <c r="M32" s="63"/>
    </row>
    <row r="33" spans="1:13" s="63" customFormat="1" ht="14.25" thickBot="1" x14ac:dyDescent="0.25">
      <c r="A33" s="75"/>
      <c r="B33" s="76"/>
      <c r="C33" s="76"/>
      <c r="D33" s="177"/>
      <c r="E33" s="76"/>
      <c r="F33" s="76"/>
      <c r="G33" s="76"/>
      <c r="H33" s="77"/>
      <c r="I33" s="61"/>
      <c r="J33" s="61"/>
      <c r="K33" s="61"/>
      <c r="L33" s="61"/>
      <c r="M33" s="61"/>
    </row>
    <row r="34" spans="1:13" ht="18" x14ac:dyDescent="0.2">
      <c r="A34" s="335" t="s">
        <v>524</v>
      </c>
      <c r="B34" s="336"/>
      <c r="C34" s="336"/>
      <c r="D34" s="336"/>
      <c r="E34" s="336"/>
      <c r="F34" s="336"/>
      <c r="G34" s="336"/>
      <c r="H34" s="337"/>
    </row>
    <row r="35" spans="1:13" x14ac:dyDescent="0.2">
      <c r="A35" s="338" t="s">
        <v>525</v>
      </c>
      <c r="B35" s="339"/>
      <c r="C35" s="339"/>
      <c r="D35" s="339"/>
      <c r="E35" s="339"/>
      <c r="F35" s="339"/>
      <c r="G35" s="339"/>
      <c r="H35" s="340"/>
    </row>
    <row r="36" spans="1:13" ht="15" x14ac:dyDescent="0.2">
      <c r="A36" s="341" t="s">
        <v>508</v>
      </c>
      <c r="B36" s="342"/>
      <c r="C36" s="342"/>
      <c r="D36" s="342"/>
      <c r="E36" s="342"/>
      <c r="F36" s="342"/>
      <c r="G36" s="342"/>
      <c r="H36" s="343"/>
    </row>
    <row r="37" spans="1:13" ht="26.25" customHeight="1" x14ac:dyDescent="0.2">
      <c r="A37" s="307" t="s">
        <v>509</v>
      </c>
      <c r="B37" s="321" t="s">
        <v>510</v>
      </c>
      <c r="C37" s="323" t="s">
        <v>511</v>
      </c>
      <c r="D37" s="309" t="s">
        <v>512</v>
      </c>
      <c r="E37" s="311" t="s">
        <v>513</v>
      </c>
      <c r="F37" s="312"/>
      <c r="G37" s="309" t="s">
        <v>514</v>
      </c>
      <c r="H37" s="313" t="s">
        <v>515</v>
      </c>
    </row>
    <row r="38" spans="1:13" ht="31.5" customHeight="1" x14ac:dyDescent="0.2">
      <c r="A38" s="308"/>
      <c r="B38" s="322"/>
      <c r="C38" s="324"/>
      <c r="D38" s="310"/>
      <c r="E38" s="210" t="s">
        <v>516</v>
      </c>
      <c r="F38" s="210" t="s">
        <v>517</v>
      </c>
      <c r="G38" s="310"/>
      <c r="H38" s="314"/>
    </row>
    <row r="39" spans="1:13" ht="15.6" customHeight="1" x14ac:dyDescent="0.2">
      <c r="A39" s="65" t="s">
        <v>518</v>
      </c>
      <c r="B39" s="67"/>
      <c r="C39" s="67"/>
      <c r="D39" s="67"/>
      <c r="E39" s="67"/>
      <c r="F39" s="67"/>
      <c r="G39" s="67"/>
      <c r="H39" s="69">
        <v>0</v>
      </c>
    </row>
    <row r="40" spans="1:13" x14ac:dyDescent="0.2">
      <c r="A40" s="65" t="s">
        <v>518</v>
      </c>
      <c r="B40" s="67"/>
      <c r="C40" s="67"/>
      <c r="D40" s="67"/>
      <c r="E40" s="67"/>
      <c r="F40" s="67"/>
      <c r="G40" s="67"/>
      <c r="H40" s="69">
        <v>0</v>
      </c>
    </row>
    <row r="41" spans="1:13" ht="17.100000000000001" customHeight="1" x14ac:dyDescent="0.2">
      <c r="A41" s="65" t="s">
        <v>518</v>
      </c>
      <c r="B41" s="67"/>
      <c r="C41" s="67"/>
      <c r="D41" s="67"/>
      <c r="E41" s="67"/>
      <c r="F41" s="67"/>
      <c r="G41" s="67"/>
      <c r="H41" s="69">
        <v>0</v>
      </c>
    </row>
    <row r="42" spans="1:13" ht="17.100000000000001" customHeight="1" x14ac:dyDescent="0.2">
      <c r="A42" s="65" t="s">
        <v>518</v>
      </c>
      <c r="B42" s="67"/>
      <c r="C42" s="67"/>
      <c r="D42" s="67"/>
      <c r="E42" s="67"/>
      <c r="F42" s="67"/>
      <c r="G42" s="67"/>
      <c r="H42" s="68">
        <v>0</v>
      </c>
    </row>
    <row r="43" spans="1:13" x14ac:dyDescent="0.2">
      <c r="A43" s="65" t="s">
        <v>518</v>
      </c>
      <c r="B43" s="67"/>
      <c r="C43" s="67"/>
      <c r="D43" s="67"/>
      <c r="E43" s="67"/>
      <c r="F43" s="67"/>
      <c r="G43" s="67"/>
      <c r="H43" s="68">
        <v>0</v>
      </c>
    </row>
    <row r="44" spans="1:13" x14ac:dyDescent="0.2">
      <c r="A44" s="65" t="s">
        <v>518</v>
      </c>
      <c r="B44" s="67"/>
      <c r="C44" s="67"/>
      <c r="D44" s="67"/>
      <c r="E44" s="67"/>
      <c r="F44" s="67"/>
      <c r="G44" s="67"/>
      <c r="H44" s="68">
        <v>0</v>
      </c>
    </row>
    <row r="45" spans="1:13" x14ac:dyDescent="0.2">
      <c r="A45" s="319" t="s">
        <v>519</v>
      </c>
      <c r="B45" s="320"/>
      <c r="C45" s="320"/>
      <c r="D45" s="320"/>
      <c r="E45" s="320"/>
      <c r="F45" s="320"/>
      <c r="G45" s="325"/>
      <c r="H45" s="78">
        <f>SUM(H39:H44)</f>
        <v>0</v>
      </c>
    </row>
    <row r="46" spans="1:13" ht="19.350000000000001" customHeight="1" x14ac:dyDescent="0.2">
      <c r="A46" s="304" t="s">
        <v>520</v>
      </c>
      <c r="B46" s="305"/>
      <c r="C46" s="305"/>
      <c r="D46" s="305"/>
      <c r="E46" s="305"/>
      <c r="F46" s="305"/>
      <c r="G46" s="305"/>
      <c r="H46" s="306"/>
    </row>
    <row r="47" spans="1:13" ht="21" customHeight="1" x14ac:dyDescent="0.2">
      <c r="A47" s="307" t="s">
        <v>509</v>
      </c>
      <c r="B47" s="321" t="s">
        <v>510</v>
      </c>
      <c r="C47" s="323" t="s">
        <v>511</v>
      </c>
      <c r="D47" s="309" t="s">
        <v>512</v>
      </c>
      <c r="E47" s="311" t="s">
        <v>513</v>
      </c>
      <c r="F47" s="312"/>
      <c r="G47" s="309" t="s">
        <v>514</v>
      </c>
      <c r="H47" s="313" t="s">
        <v>515</v>
      </c>
    </row>
    <row r="48" spans="1:13" ht="20.25" customHeight="1" x14ac:dyDescent="0.2">
      <c r="A48" s="308"/>
      <c r="B48" s="322"/>
      <c r="C48" s="324"/>
      <c r="D48" s="310"/>
      <c r="E48" s="210" t="s">
        <v>516</v>
      </c>
      <c r="F48" s="210" t="s">
        <v>517</v>
      </c>
      <c r="G48" s="310"/>
      <c r="H48" s="314"/>
    </row>
    <row r="49" spans="1:13" x14ac:dyDescent="0.2">
      <c r="A49" s="65" t="s">
        <v>518</v>
      </c>
      <c r="B49" s="67"/>
      <c r="C49" s="67"/>
      <c r="D49" s="67"/>
      <c r="E49" s="67"/>
      <c r="F49" s="67"/>
      <c r="G49" s="67"/>
      <c r="H49" s="79"/>
    </row>
    <row r="50" spans="1:13" x14ac:dyDescent="0.2">
      <c r="A50" s="65" t="s">
        <v>518</v>
      </c>
      <c r="B50" s="67"/>
      <c r="C50" s="67"/>
      <c r="D50" s="67"/>
      <c r="E50" s="67"/>
      <c r="F50" s="67"/>
      <c r="G50" s="67"/>
      <c r="H50" s="79">
        <v>0</v>
      </c>
    </row>
    <row r="51" spans="1:13" x14ac:dyDescent="0.2">
      <c r="A51" s="65" t="s">
        <v>518</v>
      </c>
      <c r="B51" s="67"/>
      <c r="C51" s="67"/>
      <c r="D51" s="67"/>
      <c r="E51" s="67"/>
      <c r="F51" s="67"/>
      <c r="G51" s="67"/>
      <c r="H51" s="79">
        <v>0</v>
      </c>
    </row>
    <row r="52" spans="1:13" x14ac:dyDescent="0.2">
      <c r="A52" s="65" t="s">
        <v>518</v>
      </c>
      <c r="B52" s="67"/>
      <c r="C52" s="67"/>
      <c r="D52" s="67"/>
      <c r="E52" s="67"/>
      <c r="F52" s="67"/>
      <c r="G52" s="72"/>
      <c r="H52" s="79">
        <v>0</v>
      </c>
    </row>
    <row r="53" spans="1:13" x14ac:dyDescent="0.2">
      <c r="A53" s="65" t="s">
        <v>518</v>
      </c>
      <c r="B53" s="67"/>
      <c r="C53" s="67"/>
      <c r="D53" s="67"/>
      <c r="E53" s="67"/>
      <c r="F53" s="67"/>
      <c r="G53" s="72"/>
      <c r="H53" s="79">
        <v>0</v>
      </c>
    </row>
    <row r="54" spans="1:13" x14ac:dyDescent="0.2">
      <c r="A54" s="65" t="s">
        <v>518</v>
      </c>
      <c r="B54" s="67"/>
      <c r="C54" s="67"/>
      <c r="D54" s="67"/>
      <c r="E54" s="67"/>
      <c r="F54" s="67"/>
      <c r="G54" s="67"/>
      <c r="H54" s="79">
        <v>0</v>
      </c>
    </row>
    <row r="55" spans="1:13" x14ac:dyDescent="0.2">
      <c r="A55" s="346" t="s">
        <v>521</v>
      </c>
      <c r="B55" s="347"/>
      <c r="C55" s="347"/>
      <c r="D55" s="347"/>
      <c r="E55" s="347"/>
      <c r="F55" s="347"/>
      <c r="G55" s="348"/>
      <c r="H55" s="70">
        <f>SUM(H49:H54)</f>
        <v>0</v>
      </c>
    </row>
    <row r="56" spans="1:13" x14ac:dyDescent="0.2">
      <c r="A56" s="349"/>
      <c r="B56" s="350"/>
      <c r="C56" s="350"/>
      <c r="D56" s="350"/>
      <c r="E56" s="350"/>
      <c r="F56" s="350"/>
      <c r="G56" s="350"/>
      <c r="H56" s="351"/>
    </row>
    <row r="57" spans="1:13" x14ac:dyDescent="0.2">
      <c r="A57" s="329" t="s">
        <v>519</v>
      </c>
      <c r="B57" s="330"/>
      <c r="C57" s="330"/>
      <c r="D57" s="330"/>
      <c r="E57" s="330"/>
      <c r="F57" s="330"/>
      <c r="G57" s="330"/>
      <c r="H57" s="80">
        <f>H45</f>
        <v>0</v>
      </c>
    </row>
    <row r="58" spans="1:13" ht="14.25" thickBot="1" x14ac:dyDescent="0.25">
      <c r="A58" s="332" t="s">
        <v>521</v>
      </c>
      <c r="B58" s="333"/>
      <c r="C58" s="333"/>
      <c r="D58" s="333"/>
      <c r="E58" s="333"/>
      <c r="F58" s="333"/>
      <c r="G58" s="333"/>
      <c r="H58" s="81">
        <f>H55</f>
        <v>0</v>
      </c>
    </row>
    <row r="59" spans="1:13" ht="15.75" thickBot="1" x14ac:dyDescent="0.25">
      <c r="A59" s="352" t="s">
        <v>526</v>
      </c>
      <c r="B59" s="353"/>
      <c r="C59" s="353"/>
      <c r="D59" s="353"/>
      <c r="E59" s="353"/>
      <c r="F59" s="353"/>
      <c r="G59" s="353"/>
      <c r="H59" s="174">
        <f>SUM(H57:H58)</f>
        <v>0</v>
      </c>
    </row>
    <row r="60" spans="1:13" ht="15.75" thickBot="1" x14ac:dyDescent="0.25">
      <c r="A60" s="317" t="s">
        <v>527</v>
      </c>
      <c r="B60" s="318"/>
      <c r="C60" s="318"/>
      <c r="D60" s="318"/>
      <c r="E60" s="318"/>
      <c r="F60" s="318"/>
      <c r="G60" s="318"/>
      <c r="H60" s="176" t="e">
        <f>(H59/H7)</f>
        <v>#DIV/0!</v>
      </c>
      <c r="I60" s="63"/>
      <c r="J60" s="63"/>
      <c r="K60" s="63"/>
      <c r="L60" s="63"/>
      <c r="M60" s="63"/>
    </row>
    <row r="61" spans="1:13" s="63" customFormat="1" ht="21" customHeight="1" thickBot="1" x14ac:dyDescent="0.25">
      <c r="A61" s="76"/>
      <c r="B61" s="76"/>
      <c r="C61" s="76"/>
      <c r="D61" s="76"/>
      <c r="E61" s="76"/>
      <c r="F61" s="76"/>
      <c r="G61" s="76"/>
      <c r="H61" s="82"/>
    </row>
    <row r="62" spans="1:13" s="63" customFormat="1" ht="21" customHeight="1" x14ac:dyDescent="0.2">
      <c r="A62" s="76"/>
      <c r="B62" s="354" t="s">
        <v>528</v>
      </c>
      <c r="C62" s="355"/>
      <c r="D62" s="355"/>
      <c r="E62" s="355"/>
      <c r="F62" s="171" t="s">
        <v>529</v>
      </c>
      <c r="G62" s="172" t="s">
        <v>530</v>
      </c>
      <c r="H62" s="82"/>
    </row>
    <row r="63" spans="1:13" s="63" customFormat="1" ht="15" x14ac:dyDescent="0.2">
      <c r="A63" s="76"/>
      <c r="B63" s="356" t="s">
        <v>531</v>
      </c>
      <c r="C63" s="357"/>
      <c r="D63" s="357"/>
      <c r="E63" s="357"/>
      <c r="F63" s="83">
        <f>+H7</f>
        <v>0</v>
      </c>
      <c r="G63" s="95" t="e">
        <f>+F63/H7</f>
        <v>#DIV/0!</v>
      </c>
      <c r="H63" s="82"/>
    </row>
    <row r="64" spans="1:13" s="63" customFormat="1" ht="15" x14ac:dyDescent="0.2">
      <c r="A64" s="76"/>
      <c r="B64" s="358" t="s">
        <v>532</v>
      </c>
      <c r="C64" s="359"/>
      <c r="D64" s="359"/>
      <c r="E64" s="360"/>
      <c r="F64" s="84">
        <f>+H31</f>
        <v>0</v>
      </c>
      <c r="G64" s="96" t="e">
        <f>+H32</f>
        <v>#DIV/0!</v>
      </c>
      <c r="H64" s="82"/>
      <c r="I64" s="61"/>
      <c r="J64" s="61"/>
      <c r="K64" s="61"/>
      <c r="L64" s="61"/>
      <c r="M64" s="61"/>
    </row>
    <row r="65" spans="1:55" ht="15.75" thickBot="1" x14ac:dyDescent="0.25">
      <c r="A65" s="76"/>
      <c r="B65" s="361" t="s">
        <v>533</v>
      </c>
      <c r="C65" s="362"/>
      <c r="D65" s="362"/>
      <c r="E65" s="363"/>
      <c r="F65" s="97">
        <f>+F63-F64</f>
        <v>0</v>
      </c>
      <c r="G65" s="173" t="e">
        <f>+G63-G64</f>
        <v>#DIV/0!</v>
      </c>
      <c r="H65" s="82"/>
    </row>
    <row r="66" spans="1:55" x14ac:dyDescent="0.2">
      <c r="A66" s="76"/>
      <c r="B66" s="76"/>
      <c r="C66" s="76"/>
      <c r="D66" s="76"/>
      <c r="E66" s="76"/>
      <c r="F66" s="76"/>
      <c r="G66" s="76"/>
      <c r="H66" s="82"/>
    </row>
    <row r="67" spans="1:55" ht="39" customHeight="1" x14ac:dyDescent="0.2">
      <c r="A67" s="344" t="s">
        <v>534</v>
      </c>
      <c r="B67" s="344"/>
      <c r="C67" s="344"/>
      <c r="D67" s="344"/>
      <c r="E67" s="344"/>
      <c r="F67" s="344"/>
      <c r="G67" s="344"/>
      <c r="H67" s="344"/>
    </row>
    <row r="68" spans="1:55" x14ac:dyDescent="0.2">
      <c r="A68" s="345"/>
      <c r="B68" s="345"/>
      <c r="C68" s="345"/>
      <c r="D68" s="345"/>
      <c r="E68" s="345"/>
      <c r="F68" s="345"/>
      <c r="G68" s="345"/>
      <c r="H68" s="345"/>
    </row>
    <row r="69" spans="1:55" x14ac:dyDescent="0.2">
      <c r="A69" s="345"/>
      <c r="B69" s="345"/>
      <c r="C69" s="345"/>
      <c r="D69" s="345"/>
      <c r="E69" s="345"/>
      <c r="F69" s="345"/>
      <c r="G69" s="345"/>
      <c r="H69" s="345"/>
      <c r="I69" s="87"/>
      <c r="J69" s="87"/>
      <c r="K69" s="87"/>
      <c r="L69" s="87"/>
      <c r="M69" s="87"/>
    </row>
    <row r="70" spans="1:55" x14ac:dyDescent="0.2">
      <c r="A70" s="85"/>
      <c r="B70" s="85"/>
      <c r="C70" s="85"/>
      <c r="D70" s="85"/>
      <c r="E70" s="85"/>
      <c r="F70" s="85"/>
      <c r="G70" s="85"/>
      <c r="H70" s="86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5" customHeight="1" x14ac:dyDescent="0.2"/>
  </sheetData>
  <mergeCells count="64">
    <mergeCell ref="A69:H69"/>
    <mergeCell ref="B62:E62"/>
    <mergeCell ref="B63:E63"/>
    <mergeCell ref="B64:E64"/>
    <mergeCell ref="B65:E65"/>
    <mergeCell ref="A60:G60"/>
    <mergeCell ref="A67:H67"/>
    <mergeCell ref="A68:H68"/>
    <mergeCell ref="A45:G45"/>
    <mergeCell ref="A46:H46"/>
    <mergeCell ref="A47:A48"/>
    <mergeCell ref="B47:B48"/>
    <mergeCell ref="C47:C48"/>
    <mergeCell ref="D47:D48"/>
    <mergeCell ref="E47:F47"/>
    <mergeCell ref="A55:G55"/>
    <mergeCell ref="A56:H56"/>
    <mergeCell ref="A57:G57"/>
    <mergeCell ref="A58:G58"/>
    <mergeCell ref="A59:G59"/>
    <mergeCell ref="G47:G48"/>
    <mergeCell ref="H47:H48"/>
    <mergeCell ref="A34:H34"/>
    <mergeCell ref="A35:H35"/>
    <mergeCell ref="A36:H36"/>
    <mergeCell ref="A37:A38"/>
    <mergeCell ref="B37:B38"/>
    <mergeCell ref="C37:C38"/>
    <mergeCell ref="D37:D38"/>
    <mergeCell ref="E37:F37"/>
    <mergeCell ref="G37:G38"/>
    <mergeCell ref="H37:H38"/>
    <mergeCell ref="A31:G31"/>
    <mergeCell ref="A32:G32"/>
    <mergeCell ref="A18:G18"/>
    <mergeCell ref="A19:H19"/>
    <mergeCell ref="A20:A21"/>
    <mergeCell ref="B20:B21"/>
    <mergeCell ref="C20:C21"/>
    <mergeCell ref="D20:D21"/>
    <mergeCell ref="E20:F20"/>
    <mergeCell ref="G20:G21"/>
    <mergeCell ref="H20:H21"/>
    <mergeCell ref="A27:G27"/>
    <mergeCell ref="A28:H28"/>
    <mergeCell ref="A29:G29"/>
    <mergeCell ref="A30:G30"/>
    <mergeCell ref="A6:G6"/>
    <mergeCell ref="A7:G7"/>
    <mergeCell ref="A8:H8"/>
    <mergeCell ref="A9:H9"/>
    <mergeCell ref="A10:A11"/>
    <mergeCell ref="B10:B11"/>
    <mergeCell ref="C10:C11"/>
    <mergeCell ref="D10:D11"/>
    <mergeCell ref="E10:F10"/>
    <mergeCell ref="G10:G11"/>
    <mergeCell ref="H10:H11"/>
    <mergeCell ref="A1:H1"/>
    <mergeCell ref="A2:H2"/>
    <mergeCell ref="A3:G3"/>
    <mergeCell ref="A4:G4"/>
    <mergeCell ref="B5:C5"/>
    <mergeCell ref="D5:E5"/>
  </mergeCells>
  <pageMargins left="0.75" right="0.75" top="1" bottom="1" header="0.3" footer="0.3"/>
  <pageSetup paperSize="9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view="pageLayout" topLeftCell="A7" zoomScale="110" zoomScalePageLayoutView="110" workbookViewId="0">
      <selection activeCell="C11" sqref="C11:D11"/>
    </sheetView>
  </sheetViews>
  <sheetFormatPr baseColWidth="10" defaultColWidth="10.85546875" defaultRowHeight="16.5" x14ac:dyDescent="0.2"/>
  <cols>
    <col min="1" max="1" width="11.140625" style="54" customWidth="1"/>
    <col min="2" max="2" width="27.42578125" style="54" customWidth="1"/>
    <col min="3" max="3" width="17.7109375" style="54" customWidth="1"/>
    <col min="4" max="4" width="19.42578125" style="54" customWidth="1"/>
    <col min="5" max="16384" width="10.85546875" style="54"/>
  </cols>
  <sheetData>
    <row r="1" spans="1:5" s="53" customFormat="1" ht="19.350000000000001" customHeight="1" x14ac:dyDescent="0.2">
      <c r="A1" s="367" t="s">
        <v>578</v>
      </c>
      <c r="B1" s="368"/>
      <c r="C1" s="368"/>
      <c r="D1" s="369"/>
      <c r="E1" s="52"/>
    </row>
    <row r="2" spans="1:5" x14ac:dyDescent="0.2">
      <c r="A2" s="370"/>
      <c r="B2" s="371"/>
      <c r="C2" s="371"/>
      <c r="D2" s="372"/>
    </row>
    <row r="3" spans="1:5" x14ac:dyDescent="0.2">
      <c r="A3" s="163"/>
      <c r="B3" s="164"/>
      <c r="C3" s="164"/>
      <c r="D3" s="165"/>
    </row>
    <row r="4" spans="1:5" x14ac:dyDescent="0.2">
      <c r="A4" s="370"/>
      <c r="B4" s="371"/>
      <c r="C4" s="371"/>
      <c r="D4" s="372"/>
    </row>
    <row r="5" spans="1:5" ht="18" x14ac:dyDescent="0.2">
      <c r="A5" s="376" t="s">
        <v>536</v>
      </c>
      <c r="B5" s="377"/>
      <c r="C5" s="377"/>
      <c r="D5" s="378"/>
    </row>
    <row r="6" spans="1:5" x14ac:dyDescent="0.2">
      <c r="A6" s="373"/>
      <c r="B6" s="374"/>
      <c r="C6" s="374"/>
      <c r="D6" s="375"/>
    </row>
    <row r="7" spans="1:5" ht="23.25" customHeight="1" x14ac:dyDescent="0.2">
      <c r="A7" s="364" t="s">
        <v>494</v>
      </c>
      <c r="B7" s="365"/>
      <c r="C7" s="365"/>
      <c r="D7" s="366"/>
    </row>
    <row r="8" spans="1:5" ht="32.450000000000003" customHeight="1" x14ac:dyDescent="0.2">
      <c r="A8" s="379" t="s">
        <v>495</v>
      </c>
      <c r="B8" s="380"/>
      <c r="C8" s="387">
        <f>'PRESUPUESTO GENERAL PROMOCION'!G347</f>
        <v>0</v>
      </c>
      <c r="D8" s="387"/>
    </row>
    <row r="9" spans="1:5" ht="42.75" customHeight="1" x14ac:dyDescent="0.2">
      <c r="A9" s="379" t="s">
        <v>584</v>
      </c>
      <c r="B9" s="380"/>
      <c r="C9" s="387">
        <f>'PRESUPUESTO GENERAL PROMOCION'!G346</f>
        <v>0</v>
      </c>
      <c r="D9" s="387"/>
    </row>
    <row r="10" spans="1:5" ht="32.450000000000003" customHeight="1" x14ac:dyDescent="0.2">
      <c r="A10" s="379" t="s">
        <v>538</v>
      </c>
      <c r="B10" s="380"/>
      <c r="C10" s="387">
        <v>0</v>
      </c>
      <c r="D10" s="387"/>
    </row>
    <row r="11" spans="1:5" ht="56.45" customHeight="1" x14ac:dyDescent="0.2">
      <c r="A11" s="379" t="s">
        <v>586</v>
      </c>
      <c r="B11" s="380"/>
      <c r="C11" s="381" t="e">
        <f>C10/C9</f>
        <v>#DIV/0!</v>
      </c>
      <c r="D11" s="382"/>
    </row>
    <row r="12" spans="1:5" x14ac:dyDescent="0.2">
      <c r="A12" s="383"/>
      <c r="B12" s="384"/>
      <c r="C12" s="384"/>
      <c r="D12" s="385"/>
    </row>
    <row r="13" spans="1:5" ht="74.45" customHeight="1" x14ac:dyDescent="0.2">
      <c r="A13" s="170" t="s">
        <v>496</v>
      </c>
      <c r="B13" s="169" t="s">
        <v>540</v>
      </c>
      <c r="C13" s="168" t="s">
        <v>541</v>
      </c>
      <c r="D13" s="167" t="s">
        <v>542</v>
      </c>
    </row>
    <row r="14" spans="1:5" ht="21" customHeight="1" x14ac:dyDescent="0.2">
      <c r="A14" s="146" t="s">
        <v>497</v>
      </c>
      <c r="B14" s="55" t="s">
        <v>499</v>
      </c>
      <c r="C14" s="56">
        <v>1</v>
      </c>
      <c r="D14" s="215" t="e">
        <f>C14/C10</f>
        <v>#DIV/0!</v>
      </c>
    </row>
    <row r="15" spans="1:5" x14ac:dyDescent="0.2">
      <c r="A15" s="147" t="s">
        <v>498</v>
      </c>
      <c r="B15" s="55" t="s">
        <v>499</v>
      </c>
      <c r="C15" s="57">
        <v>0</v>
      </c>
      <c r="D15" s="215" t="e">
        <f>C15/C10</f>
        <v>#DIV/0!</v>
      </c>
    </row>
    <row r="16" spans="1:5" x14ac:dyDescent="0.2">
      <c r="A16" s="147" t="s">
        <v>500</v>
      </c>
      <c r="B16" s="55" t="s">
        <v>499</v>
      </c>
      <c r="C16" s="57">
        <v>0</v>
      </c>
      <c r="D16" s="215" t="e">
        <f>C16/C10</f>
        <v>#DIV/0!</v>
      </c>
    </row>
    <row r="17" spans="1:4" x14ac:dyDescent="0.2">
      <c r="A17" s="147" t="s">
        <v>501</v>
      </c>
      <c r="B17" s="55" t="s">
        <v>499</v>
      </c>
      <c r="C17" s="57">
        <v>0</v>
      </c>
      <c r="D17" s="215" t="e">
        <f>C17/C10</f>
        <v>#DIV/0!</v>
      </c>
    </row>
    <row r="18" spans="1:4" x14ac:dyDescent="0.2">
      <c r="A18" s="147" t="s">
        <v>502</v>
      </c>
      <c r="B18" s="55" t="s">
        <v>499</v>
      </c>
      <c r="C18" s="57">
        <v>0</v>
      </c>
      <c r="D18" s="215" t="e">
        <f>C18/C10</f>
        <v>#DIV/0!</v>
      </c>
    </row>
    <row r="19" spans="1:4" x14ac:dyDescent="0.2">
      <c r="A19" s="147" t="s">
        <v>503</v>
      </c>
      <c r="B19" s="55" t="s">
        <v>499</v>
      </c>
      <c r="C19" s="57">
        <v>0</v>
      </c>
      <c r="D19" s="215" t="e">
        <f>C19/C10</f>
        <v>#DIV/0!</v>
      </c>
    </row>
    <row r="20" spans="1:4" ht="17.25" thickBot="1" x14ac:dyDescent="0.25">
      <c r="A20" s="148"/>
      <c r="B20" s="149" t="s">
        <v>504</v>
      </c>
      <c r="C20" s="150">
        <f>SUM(C14:C19)</f>
        <v>1</v>
      </c>
      <c r="D20" s="151" t="e">
        <f>SUM(D14:D19)</f>
        <v>#DIV/0!</v>
      </c>
    </row>
    <row r="21" spans="1:4" x14ac:dyDescent="0.2">
      <c r="A21" s="58"/>
      <c r="B21" s="59"/>
      <c r="C21" s="59"/>
      <c r="D21" s="59"/>
    </row>
    <row r="22" spans="1:4" ht="43.5" customHeight="1" x14ac:dyDescent="0.2">
      <c r="A22" s="386" t="s">
        <v>505</v>
      </c>
      <c r="B22" s="386"/>
      <c r="C22" s="386"/>
      <c r="D22" s="386"/>
    </row>
    <row r="23" spans="1:4" x14ac:dyDescent="0.2">
      <c r="A23" s="60"/>
      <c r="B23" s="60"/>
      <c r="C23" s="60"/>
      <c r="D23" s="60"/>
    </row>
    <row r="24" spans="1:4" x14ac:dyDescent="0.2">
      <c r="D24" s="60"/>
    </row>
    <row r="31" spans="1:4" ht="30.6" customHeight="1" x14ac:dyDescent="0.2"/>
  </sheetData>
  <mergeCells count="16">
    <mergeCell ref="A11:B11"/>
    <mergeCell ref="C11:D11"/>
    <mergeCell ref="A12:D12"/>
    <mergeCell ref="A22:D22"/>
    <mergeCell ref="A8:B8"/>
    <mergeCell ref="C8:D8"/>
    <mergeCell ref="A9:B9"/>
    <mergeCell ref="C9:D9"/>
    <mergeCell ref="A10:B10"/>
    <mergeCell ref="C10:D10"/>
    <mergeCell ref="A7:D7"/>
    <mergeCell ref="A1:D1"/>
    <mergeCell ref="A2:D2"/>
    <mergeCell ref="A4:D4"/>
    <mergeCell ref="A6:D6"/>
    <mergeCell ref="A5:D5"/>
  </mergeCells>
  <phoneticPr fontId="16" type="noConversion"/>
  <pageMargins left="0.75" right="0.75" top="1" bottom="1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PRESUPUESTO GENERAL PROMOCION</vt:lpstr>
      <vt:lpstr>PRESUPUESTO ETAPA PROMOCION</vt:lpstr>
      <vt:lpstr>PLAN DE FINANCIAMIENTO</vt:lpstr>
      <vt:lpstr>PLAN DE USO DEL INCENTIVO</vt:lpstr>
      <vt:lpstr>'PLAN DE USO DEL INCENTIVO'!Área_de_impresión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ejb</dc:creator>
  <cp:lastModifiedBy>Mario Vera</cp:lastModifiedBy>
  <cp:lastPrinted>2018-06-15T17:48:30Z</cp:lastPrinted>
  <dcterms:created xsi:type="dcterms:W3CDTF">2016-09-20T22:13:19Z</dcterms:created>
  <dcterms:modified xsi:type="dcterms:W3CDTF">2020-04-09T23:10:15Z</dcterms:modified>
</cp:coreProperties>
</file>